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wbReport"/>
  <mc:AlternateContent xmlns:mc="http://schemas.openxmlformats.org/markup-compatibility/2006">
    <mc:Choice Requires="x15">
      <x15ac:absPath xmlns:x15ac="http://schemas.microsoft.com/office/spreadsheetml/2010/11/ac" url="\\Emea.ad.jpmorganchase.com\awm\IM\LDNIMGROUP16\GROUPS\GrpShare\SPF\EXCEL\OPERATIONS\Portfolio disclosure\2026\03 2026\Mid Month\"/>
    </mc:Choice>
  </mc:AlternateContent>
  <xr:revisionPtr revIDLastSave="0" documentId="13_ncr:1_{4C3D5F3D-337A-4558-965D-A02716CD7D8A}" xr6:coauthVersionLast="47" xr6:coauthVersionMax="47" xr10:uidLastSave="{00000000-0000-0000-0000-000000000000}"/>
  <workbookProtection lockStructure="1"/>
  <bookViews>
    <workbookView xWindow="-120" yWindow="-120" windowWidth="38640" windowHeight="21120" tabRatio="712" firstSheet="1" activeTab="1" xr2:uid="{E5C742D2-0AA4-43D8-BE59-92E7E2FF68BA}"/>
  </bookViews>
  <sheets>
    <sheet name="IOControl" sheetId="2" state="hidden" r:id="rId1"/>
    <sheet name="JPM Ranking by Value" sheetId="32" r:id="rId2"/>
    <sheet name="APOLLO_LINKS" sheetId="3" state="hidden" r:id="rId3"/>
    <sheet name="Fund" sheetId="40" state="veryHidden" r:id="rId4"/>
    <sheet name="Hold" sheetId="39" state="veryHidden" r:id="rId5"/>
    <sheet name="TD" sheetId="37" state="veryHidden" r:id="rId6"/>
    <sheet name="MM" sheetId="38" state="veryHidden" r:id="rId7"/>
    <sheet name="Issuer" sheetId="34" state="veryHidden" r:id="rId8"/>
    <sheet name="Sedol" sheetId="41" state="veryHidden" r:id="rId9"/>
    <sheet name="Sub" sheetId="42" state="veryHidden" r:id="rId10"/>
    <sheet name="Account List" sheetId="43" state="veryHidden" r:id="rId11"/>
    <sheet name="Fund List" sheetId="44" state="veryHidden" r:id="rId12"/>
    <sheet name="Setup" sheetId="36" state="veryHidden" r:id="rId13"/>
  </sheets>
  <definedNames>
    <definedName name="_xlnm._FilterDatabase" localSheetId="4" hidden="1">Hold!#REF!</definedName>
    <definedName name="_xlnm._FilterDatabase" localSheetId="7" hidden="1">Issuer!#REF!</definedName>
    <definedName name="Fund_Type">IOControl!#REF!</definedName>
    <definedName name="IO_CUR_COL">1</definedName>
    <definedName name="IO_CUR_ROW">7</definedName>
    <definedName name="IO_DATA">IOControl!#REF!</definedName>
    <definedName name="IO_REPORT_TYPE">IOControl!#REF!</definedName>
    <definedName name="PARM_Account">IOControl!#REF!</definedName>
    <definedName name="PARM_Date">IOControl!#REF!</definedName>
    <definedName name="PARM_zz3_IsInvestmentTrust_SPF_Edin">IOControl!#REF!</definedName>
    <definedName name="PARM_zz3_Merge_Composite_Edin">IOControl!#REF!</definedName>
    <definedName name="PARM_zz3_NAV_Basis_SPF_Edin">IOControl!#REF!</definedName>
    <definedName name="PARM_zz4_Price_Type_Edin">IOControl!#REF!</definedName>
    <definedName name="PARM_zz5_IssuerBasis_Edin">IOControl!#REF!</definedName>
    <definedName name="_xlnm.Print_Area" localSheetId="1">'JPM Ranking by Value'!$A$10:$E$73</definedName>
    <definedName name="_xlnm.Print_Titles" localSheetId="1">'JPM Ranking by Value'!$10:$10</definedName>
    <definedName name="Type_Name">IOControl!#REF!</definedName>
    <definedName name="VALU_MN">IOControl!#REF!</definedName>
    <definedName name="VALU_REQ_ACCOUNT">IOControl!#REF!</definedName>
    <definedName name="VALU_REQ_CLASS">IOControl!#REF!</definedName>
    <definedName name="VALU_REQ_DATE">IOControl!#REF!</definedName>
    <definedName name="VALU_REQ_FILTER_CODE_1">IOControl!#REF!</definedName>
    <definedName name="VALU_REQ_PERIOD_TYPE">IOControl!#REF!</definedName>
    <definedName name="VALU_REQ_PERIODS">IOControl!#REF!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6" l="1"/>
  <c r="C13" i="36"/>
  <c r="F13" i="36" s="1"/>
  <c r="F14" i="44"/>
  <c r="F13" i="44"/>
  <c r="C13" i="44"/>
  <c r="F12" i="44" s="1"/>
  <c r="F14" i="43"/>
  <c r="F13" i="43"/>
  <c r="F12" i="43"/>
  <c r="C13" i="43"/>
  <c r="E13" i="43" s="1"/>
  <c r="F14" i="42"/>
  <c r="F13" i="42"/>
  <c r="F12" i="42"/>
  <c r="E13" i="42"/>
  <c r="C13" i="42"/>
  <c r="F14" i="41"/>
  <c r="F12" i="41"/>
  <c r="C13" i="41"/>
  <c r="F13" i="41" s="1"/>
  <c r="F14" i="34"/>
  <c r="F13" i="34"/>
  <c r="E13" i="34"/>
  <c r="C13" i="34"/>
  <c r="F12" i="34" s="1"/>
  <c r="F14" i="38"/>
  <c r="F12" i="38"/>
  <c r="C13" i="38"/>
  <c r="F13" i="38" s="1"/>
  <c r="F14" i="37"/>
  <c r="F13" i="37"/>
  <c r="F12" i="37"/>
  <c r="E13" i="37"/>
  <c r="C13" i="37"/>
  <c r="F71" i="39"/>
  <c r="F68" i="39"/>
  <c r="F67" i="39"/>
  <c r="F66" i="39"/>
  <c r="F65" i="39"/>
  <c r="F64" i="39"/>
  <c r="F63" i="39"/>
  <c r="F62" i="39"/>
  <c r="F61" i="39"/>
  <c r="F60" i="39"/>
  <c r="F59" i="39"/>
  <c r="F58" i="39"/>
  <c r="F57" i="39"/>
  <c r="F56" i="39"/>
  <c r="F55" i="39"/>
  <c r="F54" i="39"/>
  <c r="F53" i="39"/>
  <c r="F52" i="39"/>
  <c r="F51" i="39"/>
  <c r="F50" i="39"/>
  <c r="F49" i="39"/>
  <c r="F48" i="39"/>
  <c r="F47" i="39"/>
  <c r="F46" i="39"/>
  <c r="F45" i="39"/>
  <c r="F44" i="39"/>
  <c r="F43" i="39"/>
  <c r="F42" i="39"/>
  <c r="F41" i="39"/>
  <c r="F40" i="39"/>
  <c r="F39" i="39"/>
  <c r="F38" i="39"/>
  <c r="F37" i="39"/>
  <c r="F36" i="39"/>
  <c r="F35" i="39"/>
  <c r="F34" i="39"/>
  <c r="F33" i="39"/>
  <c r="F32" i="39"/>
  <c r="F31" i="39"/>
  <c r="F30" i="39"/>
  <c r="F29" i="39"/>
  <c r="F28" i="39"/>
  <c r="F27" i="39"/>
  <c r="F26" i="39"/>
  <c r="F25" i="39"/>
  <c r="F24" i="39"/>
  <c r="F23" i="39"/>
  <c r="F22" i="39"/>
  <c r="F21" i="39"/>
  <c r="F20" i="39"/>
  <c r="F19" i="39"/>
  <c r="F18" i="39"/>
  <c r="F17" i="39"/>
  <c r="F16" i="39"/>
  <c r="F15" i="39"/>
  <c r="F14" i="39"/>
  <c r="F13" i="39"/>
  <c r="F12" i="39"/>
  <c r="C70" i="39"/>
  <c r="F69" i="39" s="1"/>
  <c r="F14" i="40"/>
  <c r="F13" i="40"/>
  <c r="F12" i="40"/>
  <c r="E13" i="40"/>
  <c r="C13" i="40"/>
  <c r="F14" i="3"/>
  <c r="F12" i="3"/>
  <c r="C13" i="3"/>
  <c r="F13" i="3" s="1"/>
  <c r="C75" i="32"/>
  <c r="D48" i="32" s="1"/>
  <c r="F14" i="2"/>
  <c r="C13" i="2"/>
  <c r="F12" i="2" s="1"/>
  <c r="D67" i="32" l="1"/>
  <c r="D66" i="32"/>
  <c r="D71" i="32"/>
  <c r="D57" i="32"/>
  <c r="D50" i="32"/>
  <c r="D70" i="32"/>
  <c r="D20" i="32"/>
  <c r="D33" i="32"/>
  <c r="D59" i="32"/>
  <c r="D21" i="32"/>
  <c r="D36" i="32"/>
  <c r="D51" i="32"/>
  <c r="D63" i="32"/>
  <c r="D12" i="32"/>
  <c r="D23" i="32"/>
  <c r="D38" i="32"/>
  <c r="D52" i="32"/>
  <c r="D65" i="32"/>
  <c r="D13" i="32"/>
  <c r="D26" i="32"/>
  <c r="D40" i="32"/>
  <c r="D27" i="32"/>
  <c r="D69" i="32"/>
  <c r="D14" i="32"/>
  <c r="D30" i="32"/>
  <c r="D43" i="32"/>
  <c r="D56" i="32"/>
  <c r="D16" i="32"/>
  <c r="D31" i="32"/>
  <c r="D45" i="32"/>
  <c r="D58" i="32"/>
  <c r="D15" i="32"/>
  <c r="D25" i="32"/>
  <c r="D34" i="32"/>
  <c r="D44" i="32"/>
  <c r="D53" i="32"/>
  <c r="D61" i="32"/>
  <c r="D73" i="32"/>
  <c r="D19" i="32"/>
  <c r="D28" i="32"/>
  <c r="D37" i="32"/>
  <c r="D46" i="32"/>
  <c r="D55" i="32"/>
  <c r="D64" i="32"/>
  <c r="D75" i="32"/>
  <c r="D18" i="32"/>
  <c r="D24" i="32"/>
  <c r="D32" i="32"/>
  <c r="D39" i="32"/>
  <c r="D47" i="32"/>
  <c r="D41" i="32"/>
  <c r="D62" i="32"/>
  <c r="D72" i="32"/>
  <c r="F13" i="2"/>
  <c r="E13" i="3"/>
  <c r="E14" i="39"/>
  <c r="E20" i="39"/>
  <c r="E26" i="39"/>
  <c r="E32" i="39"/>
  <c r="E38" i="39"/>
  <c r="E44" i="39"/>
  <c r="E50" i="39"/>
  <c r="E56" i="39"/>
  <c r="E62" i="39"/>
  <c r="E68" i="39"/>
  <c r="F70" i="39"/>
  <c r="E13" i="41"/>
  <c r="E15" i="39"/>
  <c r="E21" i="39"/>
  <c r="E27" i="39"/>
  <c r="E33" i="39"/>
  <c r="E39" i="39"/>
  <c r="E45" i="39"/>
  <c r="E51" i="39"/>
  <c r="E57" i="39"/>
  <c r="E63" i="39"/>
  <c r="E70" i="39"/>
  <c r="D17" i="32"/>
  <c r="D22" i="32"/>
  <c r="D29" i="32"/>
  <c r="D35" i="32"/>
  <c r="D42" i="32"/>
  <c r="D49" i="32"/>
  <c r="D54" i="32"/>
  <c r="D60" i="32"/>
  <c r="D68" i="32"/>
  <c r="E16" i="39"/>
  <c r="E22" i="39"/>
  <c r="E28" i="39"/>
  <c r="E34" i="39"/>
  <c r="E40" i="39"/>
  <c r="E46" i="39"/>
  <c r="E52" i="39"/>
  <c r="E58" i="39"/>
  <c r="E64" i="39"/>
  <c r="E13" i="38"/>
  <c r="E13" i="36"/>
  <c r="E13" i="44"/>
  <c r="F12" i="36"/>
  <c r="E17" i="39"/>
  <c r="E23" i="39"/>
  <c r="E29" i="39"/>
  <c r="E35" i="39"/>
  <c r="E41" i="39"/>
  <c r="E47" i="39"/>
  <c r="E53" i="39"/>
  <c r="E59" i="39"/>
  <c r="E65" i="39"/>
  <c r="E13" i="2"/>
  <c r="E12" i="39"/>
  <c r="E18" i="39"/>
  <c r="E24" i="39"/>
  <c r="E30" i="39"/>
  <c r="E36" i="39"/>
  <c r="E42" i="39"/>
  <c r="E48" i="39"/>
  <c r="E54" i="39"/>
  <c r="E60" i="39"/>
  <c r="E66" i="39"/>
  <c r="E13" i="39"/>
  <c r="E19" i="39"/>
  <c r="E25" i="39"/>
  <c r="E31" i="39"/>
  <c r="E37" i="39"/>
  <c r="E43" i="39"/>
  <c r="E49" i="39"/>
  <c r="E55" i="39"/>
  <c r="E61" i="39"/>
  <c r="E67"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Chase Manhattan Bank</author>
  </authors>
  <commentList>
    <comment ref="A10" authorId="0" shapeId="0" xr:uid="{A6F406B1-DF43-471F-8D65-7C36D5035221}">
      <text>
        <r>
          <rPr>
            <b/>
            <sz val="8"/>
            <color indexed="81"/>
            <rFont val="Tahoma"/>
            <family val="2"/>
          </rPr>
          <t>The name of the worksheet where the column is.</t>
        </r>
        <r>
          <rPr>
            <sz val="8"/>
            <color indexed="81"/>
            <rFont val="Tahoma"/>
            <family val="2"/>
          </rPr>
          <t xml:space="preserve">
</t>
        </r>
      </text>
    </comment>
    <comment ref="B10" authorId="0" shapeId="0" xr:uid="{CCE1E75F-693E-45AD-8E85-B7CA4D80BFBB}">
      <text>
        <r>
          <rPr>
            <b/>
            <sz val="8"/>
            <color indexed="81"/>
            <rFont val="Tahoma"/>
            <family val="2"/>
          </rPr>
          <t>A 3 or 4 letter abbreviation for the worksheet name to keep the column constants short.</t>
        </r>
        <r>
          <rPr>
            <sz val="8"/>
            <color indexed="81"/>
            <rFont val="Tahoma"/>
            <family val="2"/>
          </rPr>
          <t xml:space="preserve">
</t>
        </r>
      </text>
    </comment>
  </commentList>
</comments>
</file>

<file path=xl/sharedStrings.xml><?xml version="1.0" encoding="utf-8"?>
<sst xmlns="http://schemas.openxmlformats.org/spreadsheetml/2006/main" count="351" uniqueCount="152">
  <si>
    <t>Security No.</t>
  </si>
  <si>
    <t>Sheet</t>
  </si>
  <si>
    <t>Abbreviation</t>
  </si>
  <si>
    <t>Width</t>
  </si>
  <si>
    <t>Notes</t>
  </si>
  <si>
    <t>Holding</t>
  </si>
  <si>
    <t>Market Value</t>
  </si>
  <si>
    <t>Security Description</t>
  </si>
  <si>
    <t>71249</t>
  </si>
  <si>
    <t>000000000712492</t>
  </si>
  <si>
    <t>712492</t>
  </si>
  <si>
    <t>BBT3PS9</t>
  </si>
  <si>
    <t>.</t>
  </si>
  <si>
    <t>S</t>
  </si>
  <si>
    <t>BDDN1T2</t>
  </si>
  <si>
    <t>BDHXPG3</t>
  </si>
  <si>
    <t>GBP 0.1</t>
  </si>
  <si>
    <t>BDR05C0</t>
  </si>
  <si>
    <t>BD0NVK6</t>
  </si>
  <si>
    <t>BD45SH4</t>
  </si>
  <si>
    <t>BF4HYT8</t>
  </si>
  <si>
    <t>BGLP8L2</t>
  </si>
  <si>
    <t>BGXQNP2</t>
  </si>
  <si>
    <t>BKY40Q3</t>
  </si>
  <si>
    <t>BLDRH36</t>
  </si>
  <si>
    <t>BLGZ986</t>
  </si>
  <si>
    <t>BL6C200</t>
  </si>
  <si>
    <t>BM8PJY7</t>
  </si>
  <si>
    <t>BNHSJN3</t>
  </si>
  <si>
    <t>BN7SWP6</t>
  </si>
  <si>
    <t>BPQY8M8</t>
  </si>
  <si>
    <t>BP6MXD8</t>
  </si>
  <si>
    <t>SHELL PLC</t>
  </si>
  <si>
    <t>BSZBP53</t>
  </si>
  <si>
    <t>BVZK7T9</t>
  </si>
  <si>
    <t>BYT1DJ1</t>
  </si>
  <si>
    <t>BYZDVK8</t>
  </si>
  <si>
    <t>B0KM9T7</t>
  </si>
  <si>
    <t>B0PYHC7</t>
  </si>
  <si>
    <t>B00MZ44</t>
  </si>
  <si>
    <t>B02J639</t>
  </si>
  <si>
    <t>B1CKQ73</t>
  </si>
  <si>
    <t>B1YW440</t>
  </si>
  <si>
    <t>B1ZBKY8</t>
  </si>
  <si>
    <t>B19NLV4</t>
  </si>
  <si>
    <t>B2B0DG9</t>
  </si>
  <si>
    <t>B4WFW71</t>
  </si>
  <si>
    <t>B5M6XQ7</t>
  </si>
  <si>
    <t>COMMON STOCK EUR 0.1</t>
  </si>
  <si>
    <t>B5ZN1N8</t>
  </si>
  <si>
    <t>B53P200</t>
  </si>
  <si>
    <t>B63H849</t>
  </si>
  <si>
    <t>B9895B7</t>
  </si>
  <si>
    <t>N/A</t>
  </si>
  <si>
    <t>0090498</t>
  </si>
  <si>
    <t>0231888</t>
  </si>
  <si>
    <t>0263494</t>
  </si>
  <si>
    <t>BAE SYSTEMS PLC</t>
  </si>
  <si>
    <t>0287580</t>
  </si>
  <si>
    <t>0371847</t>
  </si>
  <si>
    <t>0454492</t>
  </si>
  <si>
    <t>0465740</t>
  </si>
  <si>
    <t>0486622</t>
  </si>
  <si>
    <t>0540528</t>
  </si>
  <si>
    <t>0563042</t>
  </si>
  <si>
    <t>0664097</t>
  </si>
  <si>
    <t>0709954</t>
  </si>
  <si>
    <t>0718875</t>
  </si>
  <si>
    <t>0797379</t>
  </si>
  <si>
    <t>0798059</t>
  </si>
  <si>
    <t>0808561</t>
  </si>
  <si>
    <t>0879471</t>
  </si>
  <si>
    <t>0989529</t>
  </si>
  <si>
    <t>3127489</t>
  </si>
  <si>
    <t>3134865</t>
  </si>
  <si>
    <t>3208986</t>
  </si>
  <si>
    <t>MF</t>
  </si>
  <si>
    <t>OPEN-END FUND GBP</t>
  </si>
  <si>
    <t>B</t>
  </si>
  <si>
    <t>% of fund</t>
  </si>
  <si>
    <t>JPMorgan Claverhouse Investment Trust plc</t>
  </si>
  <si>
    <t>Total portfolio</t>
  </si>
  <si>
    <t>Actual gearing as at 31th March 2026</t>
  </si>
  <si>
    <t>MV r&gt;r+1?</t>
  </si>
  <si>
    <t>The data is presented by J.P. Morgan Asset management as at the date supplied. The data can be manipulated on an individual client basis, and as such, J.P. Morgan Asset Management accepts no legal responsibility or liability for any such data manipulation. The companies/securities below are shown for illustrative purposes only. Their inclusion should not be interpreted as a recommendation to buy or sell. This is provided for informational purposes only. It cannot be assumed that these types of investments will be available to or will be selected by the fund in the future. The below, where applicable, also includes any Contract for Difference (CFD) exposure.</t>
  </si>
  <si>
    <t>Full portfolio listing as at close of business 31th March 2026</t>
  </si>
  <si>
    <t>B8C3BL0</t>
  </si>
  <si>
    <t>BNK9TP5</t>
  </si>
  <si>
    <t>BVZHXQ9</t>
  </si>
  <si>
    <t>BJ1DLW9</t>
  </si>
  <si>
    <t>SAGE GROUP PLC/THE (</t>
  </si>
  <si>
    <t>TRUSTPILOT GROUP PLC</t>
  </si>
  <si>
    <t>HISCOX LTD (GBP)</t>
  </si>
  <si>
    <t>MAN GROUP PLC/JERSEY</t>
  </si>
  <si>
    <t>Full portfolio listing as at close of business 31st March 2026</t>
  </si>
  <si>
    <t>Actual gearing as at 31st March 2026</t>
  </si>
  <si>
    <t>HSBC HOLDINGS PLC</t>
  </si>
  <si>
    <t>ASTRAZENECA PLC</t>
  </si>
  <si>
    <t>NATWEST GROUP PLC</t>
  </si>
  <si>
    <t>ROLLS-ROYCE HOLDINGS PLC</t>
  </si>
  <si>
    <t>GSK PLC</t>
  </si>
  <si>
    <t>RIO TINTO PLC</t>
  </si>
  <si>
    <t>BP PLC</t>
  </si>
  <si>
    <t>BARCLAYS PLC</t>
  </si>
  <si>
    <t>TESCO PLC</t>
  </si>
  <si>
    <t>NATIONAL GRID PLC</t>
  </si>
  <si>
    <t>SERCO GROUP PLC</t>
  </si>
  <si>
    <t>IMPERIAL BRANDS PLC</t>
  </si>
  <si>
    <t>BRITISH AMERICAN TOBACCO PLC</t>
  </si>
  <si>
    <t>RECKITT BENCKISER GROUP PLC</t>
  </si>
  <si>
    <t>RELX PLC</t>
  </si>
  <si>
    <t>AVIVA PLC</t>
  </si>
  <si>
    <t>ICG PLC</t>
  </si>
  <si>
    <t>UNILEVER PLC</t>
  </si>
  <si>
    <t>CRANSWICK PLC</t>
  </si>
  <si>
    <t>GAMES WORKSHOP GROUP PLC</t>
  </si>
  <si>
    <t>PRUDENTIAL PLC</t>
  </si>
  <si>
    <t>OSB GROUP PLC</t>
  </si>
  <si>
    <t>STANDARD LIFE PLC</t>
  </si>
  <si>
    <t>PLUS500 LTD</t>
  </si>
  <si>
    <t>TELECOM PLUS PLC</t>
  </si>
  <si>
    <t>EXPERIAN PLC</t>
  </si>
  <si>
    <t>INTERNATIONAL CONSOLIDATED AIRLINES GROUP SA</t>
  </si>
  <si>
    <t>IMI PLC</t>
  </si>
  <si>
    <t>MARKS &amp; SPENCER GROUP PLC</t>
  </si>
  <si>
    <t>SOFTCAT PLC</t>
  </si>
  <si>
    <t>ADMIRAL GROUP PLC</t>
  </si>
  <si>
    <t>NEXT PLC</t>
  </si>
  <si>
    <t>3I GROUP PLC</t>
  </si>
  <si>
    <t>BELLWAY PLC</t>
  </si>
  <si>
    <t>MORGAN SINDALL GROUP PLC</t>
  </si>
  <si>
    <t>LION FINANCE GROUP PLC</t>
  </si>
  <si>
    <t>DUNELM GROUP PLC</t>
  </si>
  <si>
    <t>MITIE GROUP PLC</t>
  </si>
  <si>
    <t>4IMPRINT GROUP PLC</t>
  </si>
  <si>
    <t>JUPITER FUND MANAGEMENT PLC</t>
  </si>
  <si>
    <t>XPS PENSIONS GROUP PLC</t>
  </si>
  <si>
    <t>INTEGRAFIN HOLDINGS PLC</t>
  </si>
  <si>
    <t>GRAFTON GROUP PLC</t>
  </si>
  <si>
    <t>KELLER GROUP PLC</t>
  </si>
  <si>
    <t>GALLIFORD TRY HOLDINGS PLC</t>
  </si>
  <si>
    <t>LANCASHIRE HOLDINGS LTD</t>
  </si>
  <si>
    <t>MONY GROUP PLC</t>
  </si>
  <si>
    <t>WICKES GROUP PLC</t>
  </si>
  <si>
    <t>HOLLYWOOD BOWL GROUP PLC</t>
  </si>
  <si>
    <t>ALFA FINANCIAL SOFTWARE HOLDINGS PLC</t>
  </si>
  <si>
    <t>MEARS GROUP PLC</t>
  </si>
  <si>
    <t>STHREE PLC</t>
  </si>
  <si>
    <t>LONDONMETRIC PROPERTY PLC REIT</t>
  </si>
  <si>
    <t>SEGRO PLC REIT</t>
  </si>
  <si>
    <t>COCA-COLA HBC AG</t>
  </si>
  <si>
    <t>QUILTER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</si>
</sst>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3">
    <font>
      <sz val="10"/>
      <name val="Arial"/>
    </font>
    <font>
      <sz val="10"/>
      <name val="Tahoma"/>
      <family val="2"/>
    </font>
    <font>
      <b/>
      <sz val="9"/>
      <name val="Arial"/>
      <family val="2"/>
    </font>
    <font>
      <sz val="8"/>
      <name val="Arial"/>
      <family val="2"/>
    </font>
    <font>
      <sz val="9"/>
      <name val="Arial"/>
      <family val="2"/>
    </font>
    <font>
      <b/>
      <sz val="8"/>
      <color indexed="81"/>
      <name val="Tahoma"/>
      <family val="2"/>
    </font>
    <font>
      <sz val="8"/>
      <color indexed="81"/>
      <name val="Tahoma"/>
      <family val="2"/>
    </font>
    <font>
      <b/>
      <sz val="8"/>
      <name val="Arial"/>
      <family val="2"/>
    </font>
    <font>
      <sz val="10"/>
      <name val="Arial"/>
      <family val="2"/>
    </font>
    <font>
      <b/>
      <sz val="10"/>
      <name val="Arial"/>
      <family val="2"/>
    </font>
    <font>
      <sz val="8"/>
      <name val="Arial"/>
      <family val="2"/>
    </font>
    <font>
      <sz val="10"/>
      <color rgb="FF9C0006"/>
      <name val="Arial"/>
      <family val="2"/>
    </font>
    <font>
      <b/>
      <sz val="10"/>
      <name val="MetaPlusNormal-Roman"/>
    </font>
  </fonts>
  <fills count="4">
    <fill>
      <patternFill patternType="none"/>
    </fill>
    <fill>
      <patternFill patternType="gray125"/>
    </fill>
    <fill>
      <patternFill patternType="solid">
        <fgColor indexed="48"/>
        <bgColor indexed="64"/>
      </patternFill>
    </fill>
    <fill>
      <patternFill patternType="solid">
        <fgColor rgb="FFFFC7CE"/>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xf numFmtId="0" fontId="11" fillId="3" borderId="0" applyNumberFormat="0" applyBorder="0" applyAlignment="0" applyProtection="0"/>
    <xf numFmtId="0" fontId="1" fillId="0" borderId="0"/>
  </cellStyleXfs>
  <cellXfs count="110">
    <xf numFmtId="0" fontId="0" fillId="0" borderId="0" xfId="0"/>
    <xf numFmtId="4" fontId="3" fillId="0" borderId="0" xfId="2" applyNumberFormat="1" applyFont="1" applyAlignment="1">
      <alignment horizontal="right"/>
    </xf>
    <xf numFmtId="10" fontId="3" fillId="0" borderId="0" xfId="2" applyNumberFormat="1" applyFont="1" applyAlignment="1">
      <alignment horizontal="right"/>
    </xf>
    <xf numFmtId="4" fontId="3" fillId="0" borderId="0" xfId="2" applyNumberFormat="1" applyFont="1"/>
    <xf numFmtId="0" fontId="3" fillId="0" borderId="0" xfId="2" applyFont="1"/>
    <xf numFmtId="0" fontId="3" fillId="0" borderId="0" xfId="2" applyNumberFormat="1" applyFont="1" applyAlignment="1">
      <alignment horizontal="left" indent="1"/>
    </xf>
    <xf numFmtId="0" fontId="4" fillId="0" borderId="0" xfId="0" applyFont="1"/>
    <xf numFmtId="0" fontId="2" fillId="0" borderId="0" xfId="0" applyFont="1"/>
    <xf numFmtId="0" fontId="2" fillId="2" borderId="0" xfId="0" applyNumberFormat="1" applyFont="1" applyFill="1" applyAlignment="1">
      <alignment horizontal="center"/>
    </xf>
    <xf numFmtId="0" fontId="2" fillId="0" borderId="7" xfId="2" applyNumberFormat="1" applyFont="1" applyBorder="1" applyAlignment="1">
      <alignment horizontal="left" vertical="center" wrapText="1"/>
    </xf>
    <xf numFmtId="0" fontId="8" fillId="0" borderId="0" xfId="0" applyFont="1" applyFill="1"/>
    <xf numFmtId="0" fontId="8" fillId="0" borderId="0" xfId="0" applyNumberFormat="1" applyFont="1" applyFill="1" applyAlignment="1">
      <alignment horizontal="left"/>
    </xf>
    <xf numFmtId="49" fontId="8" fillId="0" borderId="0" xfId="0" applyNumberFormat="1" applyFont="1" applyFill="1" applyAlignment="1">
      <alignment horizontal="left"/>
    </xf>
    <xf numFmtId="49" fontId="2" fillId="0" borderId="7" xfId="2" applyNumberFormat="1" applyFont="1" applyBorder="1" applyAlignment="1">
      <alignment horizontal="right" vertical="center" wrapText="1"/>
    </xf>
    <xf numFmtId="165" fontId="3" fillId="0" borderId="0" xfId="2" applyNumberFormat="1" applyFont="1" applyAlignment="1">
      <alignment horizontal="right"/>
    </xf>
    <xf numFmtId="4" fontId="8" fillId="0" borderId="0" xfId="0" applyNumberFormat="1" applyFont="1" applyFill="1" applyAlignment="1">
      <alignment horizontal="right"/>
    </xf>
    <xf numFmtId="10" fontId="8" fillId="0" borderId="0" xfId="0" applyNumberFormat="1" applyFont="1" applyFill="1" applyAlignment="1">
      <alignment horizontal="right"/>
    </xf>
    <xf numFmtId="0" fontId="8" fillId="0" borderId="0" xfId="0" applyNumberFormat="1" applyFont="1" applyFill="1" applyAlignment="1">
      <alignment horizontal="right"/>
    </xf>
    <xf numFmtId="0" fontId="2" fillId="0" borderId="7" xfId="2" applyNumberFormat="1" applyFont="1" applyBorder="1" applyAlignment="1">
      <alignment vertical="center" wrapText="1"/>
    </xf>
    <xf numFmtId="49" fontId="3" fillId="0" borderId="0" xfId="2" applyNumberFormat="1" applyFont="1" applyAlignment="1">
      <alignment horizontal="left"/>
    </xf>
    <xf numFmtId="49" fontId="2" fillId="0" borderId="7" xfId="2" applyNumberFormat="1" applyFont="1" applyBorder="1" applyAlignment="1">
      <alignment horizontal="left" vertical="center"/>
    </xf>
    <xf numFmtId="4" fontId="7" fillId="0" borderId="7" xfId="2" applyNumberFormat="1" applyFont="1" applyBorder="1" applyAlignment="1">
      <alignment horizontal="right"/>
    </xf>
    <xf numFmtId="10" fontId="7" fillId="0" borderId="7" xfId="2" applyNumberFormat="1" applyFont="1" applyBorder="1" applyAlignment="1">
      <alignment horizontal="right"/>
    </xf>
    <xf numFmtId="0" fontId="12" fillId="0" borderId="0" xfId="0" applyFont="1" applyAlignment="1">
      <alignment horizontal="left"/>
    </xf>
    <xf numFmtId="0" fontId="2" fillId="0" borderId="7" xfId="0" applyFont="1" applyBorder="1"/>
    <xf numFmtId="0" fontId="7" fillId="0" borderId="0" xfId="0" applyFont="1" applyAlignment="1">
      <alignment horizontal="right" indent="1"/>
    </xf>
    <xf numFmtId="164" fontId="2" fillId="0" borderId="0" xfId="0" applyNumberFormat="1" applyFont="1"/>
    <xf numFmtId="0" fontId="11" fillId="3" borderId="0" xfId="1"/>
    <xf numFmtId="0" fontId="2" fillId="0" borderId="0" xfId="0" applyFont="1" applyAlignment="1"/>
    <xf numFmtId="0" fontId="4" fillId="0" borderId="0" xfId="0" applyFont="1" applyAlignment="1">
      <alignment horizontal="right" indent="1"/>
    </xf>
    <xf numFmtId="10" fontId="2" fillId="0" borderId="7" xfId="0" applyNumberFormat="1" applyFont="1" applyBorder="1" applyAlignment="1">
      <alignment horizontal="right" indent="1"/>
    </xf>
    <xf numFmtId="0" fontId="2" fillId="0" borderId="0" xfId="2" applyNumberFormat="1" applyFont="1" applyBorder="1" applyAlignment="1">
      <alignment horizontal="left" vertical="center" wrapText="1"/>
    </xf>
    <xf numFmtId="0" fontId="2" fillId="0" borderId="0" xfId="2" applyNumberFormat="1" applyFont="1" applyBorder="1" applyAlignment="1">
      <alignment vertical="center" wrapText="1"/>
    </xf>
    <xf numFmtId="49" fontId="2" fillId="0" borderId="0" xfId="2" applyNumberFormat="1" applyFont="1" applyBorder="1" applyAlignment="1">
      <alignment horizontal="right" vertical="center" wrapText="1"/>
    </xf>
    <xf numFmtId="49" fontId="2" fillId="0" borderId="0" xfId="2" applyNumberFormat="1" applyFont="1" applyBorder="1" applyAlignment="1">
      <alignment horizontal="left" vertical="center"/>
    </xf>
    <xf numFmtId="4" fontId="3" fillId="0" borderId="0" xfId="2" applyNumberFormat="1" applyFont="1" applyBorder="1" applyAlignment="1">
      <alignment horizontal="right"/>
    </xf>
    <xf numFmtId="4" fontId="3" fillId="0" borderId="0" xfId="2" applyNumberFormat="1" applyFont="1" applyBorder="1"/>
    <xf numFmtId="0" fontId="3" fillId="0" borderId="0" xfId="2" applyFont="1" applyBorder="1"/>
    <xf numFmtId="165" fontId="7" fillId="0" borderId="0" xfId="2" applyNumberFormat="1" applyFont="1" applyAlignment="1">
      <alignment horizontal="right"/>
    </xf>
    <xf numFmtId="165" fontId="12" fillId="0" borderId="0" xfId="2" applyNumberFormat="1" applyFont="1" applyAlignment="1">
      <alignment horizontal="left"/>
    </xf>
    <xf numFmtId="4" fontId="7" fillId="0" borderId="0" xfId="2" applyNumberFormat="1" applyFont="1" applyAlignment="1">
      <alignment horizontal="right" indent="1"/>
    </xf>
    <xf numFmtId="164" fontId="7" fillId="0" borderId="0" xfId="2" applyNumberFormat="1" applyFont="1" applyAlignment="1">
      <alignment horizontal="right"/>
    </xf>
    <xf numFmtId="49" fontId="3" fillId="0" borderId="0" xfId="2" applyNumberFormat="1" applyFont="1" applyAlignment="1">
      <alignment horizontal="right" indent="1"/>
    </xf>
    <xf numFmtId="0" fontId="9" fillId="0" borderId="0" xfId="0" applyFont="1"/>
    <xf numFmtId="0" fontId="9" fillId="0" borderId="7" xfId="0" applyFont="1" applyBorder="1"/>
    <xf numFmtId="164" fontId="9" fillId="0" borderId="0" xfId="0" applyNumberFormat="1" applyFont="1"/>
    <xf numFmtId="0" fontId="9" fillId="0" borderId="0" xfId="0" applyFont="1" applyAlignment="1"/>
    <xf numFmtId="0" fontId="0" fillId="0" borderId="0" xfId="0" applyAlignment="1">
      <alignment horizontal="right" indent="1"/>
    </xf>
    <xf numFmtId="10" fontId="9" fillId="0" borderId="7" xfId="0" applyNumberFormat="1" applyFont="1" applyBorder="1" applyAlignment="1">
      <alignment horizontal="right" indent="1"/>
    </xf>
    <xf numFmtId="4" fontId="9" fillId="0" borderId="0" xfId="0" applyNumberFormat="1" applyFont="1" applyFill="1" applyAlignment="1">
      <alignment horizontal="right"/>
    </xf>
    <xf numFmtId="0" fontId="9" fillId="0" borderId="0" xfId="0" applyNumberFormat="1" applyFont="1" applyFill="1" applyAlignment="1">
      <alignment horizontal="left"/>
    </xf>
    <xf numFmtId="0" fontId="12" fillId="0" borderId="0" xfId="0" applyNumberFormat="1" applyFont="1" applyFill="1" applyAlignment="1">
      <alignment horizontal="left"/>
    </xf>
    <xf numFmtId="4" fontId="9" fillId="0" borderId="7" xfId="0" applyNumberFormat="1" applyFont="1" applyFill="1" applyBorder="1" applyAlignment="1">
      <alignment horizontal="right"/>
    </xf>
    <xf numFmtId="4" fontId="7" fillId="0" borderId="0" xfId="0" applyNumberFormat="1" applyFont="1" applyFill="1" applyAlignment="1">
      <alignment horizontal="right" indent="1"/>
    </xf>
    <xf numFmtId="164" fontId="9" fillId="0" borderId="0" xfId="0" applyNumberFormat="1" applyFont="1" applyFill="1" applyAlignment="1">
      <alignment horizontal="right"/>
    </xf>
    <xf numFmtId="4" fontId="11" fillId="3" borderId="0" xfId="1" applyNumberFormat="1" applyAlignment="1">
      <alignment horizontal="right"/>
    </xf>
    <xf numFmtId="4" fontId="8" fillId="0" borderId="0" xfId="0" applyNumberFormat="1" applyFont="1" applyFill="1" applyAlignment="1">
      <alignment horizontal="right" indent="1"/>
    </xf>
    <xf numFmtId="10" fontId="9" fillId="0" borderId="7" xfId="0" applyNumberFormat="1" applyFont="1" applyFill="1" applyBorder="1" applyAlignment="1">
      <alignment horizontal="right" indent="1"/>
    </xf>
    <xf numFmtId="0" fontId="9" fillId="0" borderId="7" xfId="0" applyNumberFormat="1" applyFont="1" applyFill="1" applyBorder="1" applyAlignment="1">
      <alignment horizontal="left"/>
    </xf>
    <xf numFmtId="0" fontId="7" fillId="0" borderId="0" xfId="0" applyNumberFormat="1" applyFont="1" applyFill="1" applyAlignment="1">
      <alignment horizontal="right" indent="1"/>
    </xf>
    <xf numFmtId="10" fontId="8" fillId="0" borderId="0" xfId="0" applyNumberFormat="1" applyFont="1" applyFill="1" applyAlignment="1">
      <alignment horizontal="right" indent="1"/>
    </xf>
    <xf numFmtId="0" fontId="9" fillId="0" borderId="0" xfId="0" applyFont="1" applyFill="1"/>
    <xf numFmtId="0" fontId="9" fillId="0" borderId="7" xfId="0" applyFont="1" applyFill="1" applyBorder="1"/>
    <xf numFmtId="0" fontId="7" fillId="0" borderId="0" xfId="0" applyFont="1" applyFill="1" applyAlignment="1">
      <alignment horizontal="right" indent="1"/>
    </xf>
    <xf numFmtId="164" fontId="9" fillId="0" borderId="0" xfId="0" applyNumberFormat="1" applyFont="1" applyFill="1"/>
    <xf numFmtId="0" fontId="9" fillId="0" borderId="0" xfId="0" applyFont="1" applyFill="1" applyAlignment="1"/>
    <xf numFmtId="0" fontId="8" fillId="0" borderId="0" xfId="0" applyFont="1" applyFill="1" applyAlignment="1">
      <alignment horizontal="right" indent="1"/>
    </xf>
    <xf numFmtId="49" fontId="9" fillId="0" borderId="0" xfId="0" applyNumberFormat="1" applyFont="1" applyFill="1" applyAlignment="1">
      <alignment horizontal="left"/>
    </xf>
    <xf numFmtId="49" fontId="12" fillId="0" borderId="0" xfId="0" applyNumberFormat="1" applyFont="1" applyFill="1" applyAlignment="1">
      <alignment horizontal="left"/>
    </xf>
    <xf numFmtId="0" fontId="11" fillId="3" borderId="0" xfId="1" applyNumberFormat="1" applyAlignment="1">
      <alignment horizontal="left"/>
    </xf>
    <xf numFmtId="0" fontId="8" fillId="0" borderId="1" xfId="0" applyFont="1" applyBorder="1" applyAlignment="1">
      <alignment horizontal="left" wrapText="1"/>
    </xf>
    <xf numFmtId="0" fontId="8" fillId="0" borderId="9" xfId="0" applyFont="1" applyBorder="1" applyAlignment="1">
      <alignment horizontal="left" wrapText="1"/>
    </xf>
    <xf numFmtId="0" fontId="8" fillId="0" borderId="2" xfId="0" applyFont="1" applyBorder="1" applyAlignment="1">
      <alignment horizontal="left" wrapText="1"/>
    </xf>
    <xf numFmtId="0" fontId="8" fillId="0" borderId="3" xfId="0" applyFont="1" applyBorder="1" applyAlignment="1">
      <alignment horizontal="left" wrapText="1"/>
    </xf>
    <xf numFmtId="0" fontId="8" fillId="0" borderId="0" xfId="0" applyFont="1" applyBorder="1" applyAlignment="1">
      <alignment horizontal="left" wrapText="1"/>
    </xf>
    <xf numFmtId="0" fontId="8" fillId="0" borderId="4" xfId="0" applyFont="1" applyBorder="1" applyAlignment="1">
      <alignment horizontal="left" wrapText="1"/>
    </xf>
    <xf numFmtId="0" fontId="8" fillId="0" borderId="5" xfId="0" applyFont="1" applyBorder="1" applyAlignment="1">
      <alignment horizontal="left" wrapText="1"/>
    </xf>
    <xf numFmtId="0" fontId="8" fillId="0" borderId="8" xfId="0" applyFont="1" applyBorder="1" applyAlignment="1">
      <alignment horizontal="left" wrapText="1"/>
    </xf>
    <xf numFmtId="0" fontId="8" fillId="0" borderId="6" xfId="0" applyFont="1" applyBorder="1" applyAlignment="1">
      <alignment horizontal="left" wrapText="1"/>
    </xf>
    <xf numFmtId="0" fontId="9" fillId="0" borderId="0" xfId="0" applyFont="1" applyAlignment="1">
      <alignment horizontal="left" wrapText="1"/>
    </xf>
    <xf numFmtId="165" fontId="8" fillId="0" borderId="1" xfId="2" applyNumberFormat="1" applyFont="1" applyBorder="1" applyAlignment="1">
      <alignment horizontal="left" wrapText="1"/>
    </xf>
    <xf numFmtId="165" fontId="8" fillId="0" borderId="9" xfId="2" applyNumberFormat="1" applyFont="1" applyBorder="1" applyAlignment="1">
      <alignment horizontal="left" wrapText="1"/>
    </xf>
    <xf numFmtId="165" fontId="8" fillId="0" borderId="2" xfId="2" applyNumberFormat="1" applyFont="1" applyBorder="1" applyAlignment="1">
      <alignment horizontal="left" wrapText="1"/>
    </xf>
    <xf numFmtId="165" fontId="8" fillId="0" borderId="3" xfId="2" applyNumberFormat="1" applyFont="1" applyBorder="1" applyAlignment="1">
      <alignment horizontal="left" wrapText="1"/>
    </xf>
    <xf numFmtId="165" fontId="8" fillId="0" borderId="0" xfId="2" applyNumberFormat="1" applyFont="1" applyBorder="1" applyAlignment="1">
      <alignment horizontal="left" wrapText="1"/>
    </xf>
    <xf numFmtId="165" fontId="8" fillId="0" borderId="4" xfId="2" applyNumberFormat="1" applyFont="1" applyBorder="1" applyAlignment="1">
      <alignment horizontal="left" wrapText="1"/>
    </xf>
    <xf numFmtId="165" fontId="8" fillId="0" borderId="5" xfId="2" applyNumberFormat="1" applyFont="1" applyBorder="1" applyAlignment="1">
      <alignment horizontal="left" wrapText="1"/>
    </xf>
    <xf numFmtId="165" fontId="8" fillId="0" borderId="8" xfId="2" applyNumberFormat="1" applyFont="1" applyBorder="1" applyAlignment="1">
      <alignment horizontal="left" wrapText="1"/>
    </xf>
    <xf numFmtId="165" fontId="8" fillId="0" borderId="6" xfId="2" applyNumberFormat="1" applyFont="1" applyBorder="1" applyAlignment="1">
      <alignment horizontal="left" wrapText="1"/>
    </xf>
    <xf numFmtId="165" fontId="9" fillId="0" borderId="0" xfId="2" applyNumberFormat="1" applyFont="1" applyAlignment="1">
      <alignment horizontal="left" wrapText="1"/>
    </xf>
    <xf numFmtId="0" fontId="8" fillId="0" borderId="1" xfId="0" applyNumberFormat="1" applyFont="1" applyFill="1" applyBorder="1" applyAlignment="1">
      <alignment horizontal="left" wrapText="1"/>
    </xf>
    <xf numFmtId="0" fontId="8" fillId="0" borderId="9" xfId="0" applyNumberFormat="1" applyFont="1" applyFill="1" applyBorder="1" applyAlignment="1">
      <alignment horizontal="left" wrapText="1"/>
    </xf>
    <xf numFmtId="0" fontId="8" fillId="0" borderId="2" xfId="0" applyNumberFormat="1" applyFont="1" applyFill="1" applyBorder="1" applyAlignment="1">
      <alignment horizontal="left" wrapText="1"/>
    </xf>
    <xf numFmtId="0" fontId="8" fillId="0" borderId="3" xfId="0" applyNumberFormat="1" applyFont="1" applyFill="1" applyBorder="1" applyAlignment="1">
      <alignment horizontal="left" wrapText="1"/>
    </xf>
    <xf numFmtId="0" fontId="8" fillId="0" borderId="0" xfId="0" applyNumberFormat="1" applyFont="1" applyFill="1" applyBorder="1" applyAlignment="1">
      <alignment horizontal="left" wrapText="1"/>
    </xf>
    <xf numFmtId="0" fontId="8" fillId="0" borderId="4" xfId="0" applyNumberFormat="1" applyFont="1" applyFill="1" applyBorder="1" applyAlignment="1">
      <alignment horizontal="left" wrapText="1"/>
    </xf>
    <xf numFmtId="0" fontId="8" fillId="0" borderId="5" xfId="0" applyNumberFormat="1" applyFont="1" applyFill="1" applyBorder="1" applyAlignment="1">
      <alignment horizontal="left" wrapText="1"/>
    </xf>
    <xf numFmtId="0" fontId="8" fillId="0" borderId="8" xfId="0" applyNumberFormat="1" applyFont="1" applyFill="1" applyBorder="1" applyAlignment="1">
      <alignment horizontal="left" wrapText="1"/>
    </xf>
    <xf numFmtId="0" fontId="8" fillId="0" borderId="6" xfId="0" applyNumberFormat="1" applyFont="1" applyFill="1" applyBorder="1" applyAlignment="1">
      <alignment horizontal="left" wrapText="1"/>
    </xf>
    <xf numFmtId="0" fontId="9" fillId="0" borderId="0" xfId="0" applyNumberFormat="1" applyFont="1" applyFill="1" applyAlignment="1">
      <alignment horizontal="left" wrapText="1"/>
    </xf>
    <xf numFmtId="49" fontId="8" fillId="0" borderId="1" xfId="0" applyNumberFormat="1" applyFont="1" applyFill="1" applyBorder="1" applyAlignment="1">
      <alignment horizontal="left" wrapText="1"/>
    </xf>
    <xf numFmtId="49" fontId="8" fillId="0" borderId="9" xfId="0" applyNumberFormat="1" applyFont="1" applyFill="1" applyBorder="1" applyAlignment="1">
      <alignment horizontal="left" wrapText="1"/>
    </xf>
    <xf numFmtId="49" fontId="8" fillId="0" borderId="2" xfId="0" applyNumberFormat="1" applyFont="1" applyFill="1" applyBorder="1" applyAlignment="1">
      <alignment horizontal="left" wrapText="1"/>
    </xf>
    <xf numFmtId="49" fontId="8" fillId="0" borderId="3" xfId="0" applyNumberFormat="1" applyFont="1" applyFill="1" applyBorder="1" applyAlignment="1">
      <alignment horizontal="left" wrapText="1"/>
    </xf>
    <xf numFmtId="49" fontId="8" fillId="0" borderId="0" xfId="0" applyNumberFormat="1" applyFont="1" applyFill="1" applyBorder="1" applyAlignment="1">
      <alignment horizontal="left" wrapText="1"/>
    </xf>
    <xf numFmtId="49" fontId="8" fillId="0" borderId="4" xfId="0" applyNumberFormat="1" applyFont="1" applyFill="1" applyBorder="1" applyAlignment="1">
      <alignment horizontal="left" wrapText="1"/>
    </xf>
    <xf numFmtId="49" fontId="8" fillId="0" borderId="5" xfId="0" applyNumberFormat="1" applyFont="1" applyFill="1" applyBorder="1" applyAlignment="1">
      <alignment horizontal="left" wrapText="1"/>
    </xf>
    <xf numFmtId="49" fontId="8" fillId="0" borderId="8" xfId="0" applyNumberFormat="1" applyFont="1" applyFill="1" applyBorder="1" applyAlignment="1">
      <alignment horizontal="left" wrapText="1"/>
    </xf>
    <xf numFmtId="49" fontId="8" fillId="0" borderId="6" xfId="0" applyNumberFormat="1" applyFont="1" applyFill="1" applyBorder="1" applyAlignment="1">
      <alignment horizontal="left" wrapText="1"/>
    </xf>
    <xf numFmtId="49" fontId="9" fillId="0" borderId="0" xfId="0" applyNumberFormat="1" applyFont="1" applyFill="1" applyAlignment="1">
      <alignment horizontal="left" wrapText="1"/>
    </xf>
  </cellXfs>
  <cellStyles count="3">
    <cellStyle name="Bad" xfId="1" builtinId="27"/>
    <cellStyle name="Normal" xfId="0" builtinId="0"/>
    <cellStyle name="Normal_Apollo_Template1" xfId="2" xr:uid="{96C21374-D8B5-4AFD-AFC0-99258672E4D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0</xdr:rowOff>
        </xdr:from>
        <xdr:to>
          <xdr:col>4</xdr:col>
          <xdr:colOff>504825</xdr:colOff>
          <xdr:row>10</xdr:row>
          <xdr:rowOff>76200</xdr:rowOff>
        </xdr:to>
        <xdr:sp macro="" textlink="">
          <xdr:nvSpPr>
            <xdr:cNvPr id="11265" name="CommandButton1" hidden="1">
              <a:extLst>
                <a:ext uri="{63B3BB69-23CF-44E3-9099-C40C66FF867C}">
                  <a14:compatExt spid="_x0000_s11265"/>
                </a:ext>
                <a:ext uri="{FF2B5EF4-FFF2-40B4-BE49-F238E27FC236}">
                  <a16:creationId xmlns:a16="http://schemas.microsoft.com/office/drawing/2014/main" id="{00000000-0008-0000-0C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9</xdr:row>
          <xdr:rowOff>0</xdr:rowOff>
        </xdr:from>
        <xdr:to>
          <xdr:col>4</xdr:col>
          <xdr:colOff>419100</xdr:colOff>
          <xdr:row>10</xdr:row>
          <xdr:rowOff>95250</xdr:rowOff>
        </xdr:to>
        <xdr:sp macro="" textlink="">
          <xdr:nvSpPr>
            <xdr:cNvPr id="11266" name="CommandButton2" hidden="1">
              <a:extLst>
                <a:ext uri="{63B3BB69-23CF-44E3-9099-C40C66FF867C}">
                  <a14:compatExt spid="_x0000_s11266"/>
                </a:ext>
                <a:ext uri="{FF2B5EF4-FFF2-40B4-BE49-F238E27FC236}">
                  <a16:creationId xmlns:a16="http://schemas.microsoft.com/office/drawing/2014/main" id="{00000000-0008-0000-0C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0</xdr:rowOff>
        </xdr:from>
        <xdr:to>
          <xdr:col>5</xdr:col>
          <xdr:colOff>276225</xdr:colOff>
          <xdr:row>10</xdr:row>
          <xdr:rowOff>85725</xdr:rowOff>
        </xdr:to>
        <xdr:sp macro="" textlink="">
          <xdr:nvSpPr>
            <xdr:cNvPr id="11269" name="CommandButton3" hidden="1">
              <a:extLst>
                <a:ext uri="{63B3BB69-23CF-44E3-9099-C40C66FF867C}">
                  <a14:compatExt spid="_x0000_s11269"/>
                </a:ext>
                <a:ext uri="{FF2B5EF4-FFF2-40B4-BE49-F238E27FC236}">
                  <a16:creationId xmlns:a16="http://schemas.microsoft.com/office/drawing/2014/main" id="{00000000-0008-0000-0C00-000005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xdr:row>
          <xdr:rowOff>0</xdr:rowOff>
        </xdr:from>
        <xdr:to>
          <xdr:col>3</xdr:col>
          <xdr:colOff>428625</xdr:colOff>
          <xdr:row>10</xdr:row>
          <xdr:rowOff>76200</xdr:rowOff>
        </xdr:to>
        <xdr:sp macro="" textlink="">
          <xdr:nvSpPr>
            <xdr:cNvPr id="11283" name="CommandButton4" hidden="1">
              <a:extLst>
                <a:ext uri="{63B3BB69-23CF-44E3-9099-C40C66FF867C}">
                  <a14:compatExt spid="_x0000_s11283"/>
                </a:ext>
                <a:ext uri="{FF2B5EF4-FFF2-40B4-BE49-F238E27FC236}">
                  <a16:creationId xmlns:a16="http://schemas.microsoft.com/office/drawing/2014/main" id="{00000000-0008-0000-0C00-00001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03453-853F-4FFF-9E33-7D9C8F9625FC}">
  <sheetPr codeName="wsIOControl"/>
  <dimension ref="A1:F15"/>
  <sheetViews>
    <sheetView workbookViewId="0">
      <selection activeCell="F14" sqref="F14"/>
    </sheetView>
  </sheetViews>
  <sheetFormatPr defaultRowHeight="12.75" customHeight="1"/>
  <cols>
    <col min="1" max="1" width="32.140625" style="6" bestFit="1" customWidth="1"/>
    <col min="2" max="2" width="39.5703125" style="6" customWidth="1"/>
    <col min="3" max="16384" width="9.140625" style="6"/>
  </cols>
  <sheetData>
    <row r="1" spans="1:6" ht="12.75" customHeight="1">
      <c r="A1" s="23" t="s">
        <v>80</v>
      </c>
    </row>
    <row r="3" spans="1:6" ht="12.75" customHeight="1">
      <c r="A3" s="70" t="s">
        <v>84</v>
      </c>
      <c r="B3" s="71"/>
      <c r="C3" s="71"/>
      <c r="D3" s="71"/>
      <c r="E3" s="72"/>
    </row>
    <row r="4" spans="1:6" ht="12.75" customHeight="1">
      <c r="A4" s="73"/>
      <c r="B4" s="74"/>
      <c r="C4" s="74"/>
      <c r="D4" s="74"/>
      <c r="E4" s="75"/>
    </row>
    <row r="5" spans="1:6" ht="12.75" customHeight="1">
      <c r="A5" s="73"/>
      <c r="B5" s="74"/>
      <c r="C5" s="74"/>
      <c r="D5" s="74"/>
      <c r="E5" s="75"/>
    </row>
    <row r="6" spans="1:6" ht="12.75" customHeight="1">
      <c r="A6" s="76"/>
      <c r="B6" s="77"/>
      <c r="C6" s="77"/>
      <c r="D6" s="77"/>
      <c r="E6" s="78"/>
    </row>
    <row r="8" spans="1:6" ht="12.75" customHeight="1">
      <c r="A8" s="79" t="s">
        <v>85</v>
      </c>
      <c r="B8" s="79"/>
      <c r="C8" s="79"/>
      <c r="D8" s="79"/>
      <c r="E8" s="79"/>
    </row>
    <row r="10" spans="1:6" ht="12.75" customHeight="1">
      <c r="E10" s="28" t="s">
        <v>79</v>
      </c>
      <c r="F10" s="7" t="s">
        <v>83</v>
      </c>
    </row>
    <row r="12" spans="1:6" ht="12.75" customHeight="1">
      <c r="E12" s="29"/>
      <c r="F12" s="27" t="b">
        <f>IF(OR(C12="",C13=""),FALSE,C12&gt;C13)</f>
        <v>0</v>
      </c>
    </row>
    <row r="13" spans="1:6" ht="12.75" customHeight="1">
      <c r="A13" s="7" t="s">
        <v>81</v>
      </c>
      <c r="C13" s="24">
        <f>SUM(C12:C12)</f>
        <v>0</v>
      </c>
      <c r="E13" s="30">
        <f>IF($C$13=0,0,C13/$C$13)</f>
        <v>0</v>
      </c>
      <c r="F13" s="27" t="b">
        <f>IF(OR(C13="",C14=""),FALSE,C13&gt;C14)</f>
        <v>0</v>
      </c>
    </row>
    <row r="14" spans="1:6" ht="12.75" customHeight="1">
      <c r="E14" s="29"/>
      <c r="F14" s="27" t="b">
        <f>IF(OR(C14="",C15=""),FALSE,C14&gt;C15)</f>
        <v>0</v>
      </c>
    </row>
    <row r="15" spans="1:6" ht="12.75" customHeight="1">
      <c r="C15" s="25" t="s">
        <v>82</v>
      </c>
      <c r="D15" s="26">
        <v>7.3556756137436174E-2</v>
      </c>
      <c r="E15" s="29"/>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58DC-8C56-4530-B806-4C2C8713CD37}">
  <sheetPr codeName="wsSub"/>
  <dimension ref="A1:F15"/>
  <sheetViews>
    <sheetView workbookViewId="0">
      <pane ySplit="10" topLeftCell="A11" activePane="bottomLeft" state="frozen"/>
      <selection pane="bottomLeft" activeCell="F14" sqref="F14"/>
    </sheetView>
  </sheetViews>
  <sheetFormatPr defaultRowHeight="12.75"/>
  <cols>
    <col min="1" max="2" width="12.7109375" style="12" customWidth="1"/>
    <col min="3" max="16384" width="9.140625" style="10"/>
  </cols>
  <sheetData>
    <row r="1" spans="1:6">
      <c r="A1" s="68" t="s">
        <v>80</v>
      </c>
    </row>
    <row r="3" spans="1:6">
      <c r="A3" s="100" t="s">
        <v>84</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85</v>
      </c>
      <c r="B8" s="109"/>
      <c r="C8" s="109"/>
      <c r="D8" s="109"/>
      <c r="E8" s="109"/>
    </row>
    <row r="10" spans="1:6">
      <c r="A10" s="12" t="s">
        <v>10</v>
      </c>
      <c r="B10" s="12" t="s">
        <v>8</v>
      </c>
      <c r="E10" s="65" t="s">
        <v>79</v>
      </c>
      <c r="F10" s="61" t="s">
        <v>83</v>
      </c>
    </row>
    <row r="12" spans="1:6">
      <c r="E12" s="66"/>
      <c r="F12" s="27" t="b">
        <f>IF(OR(C12="",C13=""),FALSE,C12&gt;C13)</f>
        <v>0</v>
      </c>
    </row>
    <row r="13" spans="1:6">
      <c r="A13" s="67"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8434F-D06C-4B2A-BCD8-370E02AE0C4B}">
  <sheetPr codeName="wsAccountList"/>
  <dimension ref="A1:F15"/>
  <sheetViews>
    <sheetView workbookViewId="0">
      <pane ySplit="10" topLeftCell="A11" activePane="bottomLeft" state="frozen"/>
      <selection pane="bottomLeft" activeCell="F14" sqref="F14"/>
    </sheetView>
  </sheetViews>
  <sheetFormatPr defaultRowHeight="12.75"/>
  <cols>
    <col min="1" max="2" width="15.7109375" style="12" customWidth="1"/>
    <col min="3" max="16384" width="9.140625" style="10"/>
  </cols>
  <sheetData>
    <row r="1" spans="1:6">
      <c r="A1" s="68" t="s">
        <v>80</v>
      </c>
    </row>
    <row r="3" spans="1:6">
      <c r="A3" s="100" t="s">
        <v>84</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85</v>
      </c>
      <c r="B8" s="109"/>
      <c r="C8" s="109"/>
      <c r="D8" s="109"/>
      <c r="E8" s="109"/>
    </row>
    <row r="10" spans="1:6">
      <c r="A10" s="12" t="s">
        <v>9</v>
      </c>
      <c r="B10" s="12" t="s">
        <v>8</v>
      </c>
      <c r="E10" s="65" t="s">
        <v>79</v>
      </c>
      <c r="F10" s="61" t="s">
        <v>83</v>
      </c>
    </row>
    <row r="12" spans="1:6">
      <c r="E12" s="66"/>
      <c r="F12" s="27" t="b">
        <f>IF(OR(C12="",C13=""),FALSE,C12&gt;C13)</f>
        <v>0</v>
      </c>
    </row>
    <row r="13" spans="1:6">
      <c r="A13" s="67"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D4A54-9A97-4BA3-9C6D-325492A3F45F}">
  <sheetPr codeName="wsFundList"/>
  <dimension ref="A1:F15"/>
  <sheetViews>
    <sheetView workbookViewId="0">
      <pane ySplit="10" topLeftCell="A11" activePane="bottomLeft" state="frozen"/>
      <selection pane="bottomLeft" activeCell="F14" sqref="F14"/>
    </sheetView>
  </sheetViews>
  <sheetFormatPr defaultRowHeight="12.75"/>
  <cols>
    <col min="1" max="2" width="15.7109375" style="12" customWidth="1"/>
    <col min="3" max="16384" width="9.140625" style="10"/>
  </cols>
  <sheetData>
    <row r="1" spans="1:6">
      <c r="A1" s="68" t="s">
        <v>80</v>
      </c>
    </row>
    <row r="3" spans="1:6">
      <c r="A3" s="100" t="s">
        <v>84</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85</v>
      </c>
      <c r="B8" s="109"/>
      <c r="C8" s="109"/>
      <c r="D8" s="109"/>
      <c r="E8" s="109"/>
    </row>
    <row r="10" spans="1:6">
      <c r="E10" s="65" t="s">
        <v>79</v>
      </c>
      <c r="F10" s="61" t="s">
        <v>83</v>
      </c>
    </row>
    <row r="12" spans="1:6">
      <c r="E12" s="66"/>
      <c r="F12" s="27" t="b">
        <f>IF(OR(C12="",C13=""),FALSE,C12&gt;C13)</f>
        <v>0</v>
      </c>
    </row>
    <row r="13" spans="1:6">
      <c r="A13" s="67"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FC6B5-AC39-41D6-BB55-663225D440A2}">
  <sheetPr codeName="wsSetup"/>
  <dimension ref="A1:F15"/>
  <sheetViews>
    <sheetView workbookViewId="0">
      <pane ySplit="10" topLeftCell="A11" activePane="bottomLeft" state="frozen"/>
      <selection activeCell="C1" sqref="C1"/>
      <selection pane="bottomLeft" activeCell="F14" sqref="F14"/>
    </sheetView>
  </sheetViews>
  <sheetFormatPr defaultRowHeight="12.75" customHeight="1"/>
  <cols>
    <col min="1" max="1" width="20.140625" style="6" customWidth="1"/>
    <col min="2" max="2" width="12.5703125" style="6" bestFit="1" customWidth="1"/>
    <col min="3" max="3" width="6.140625" style="6" customWidth="1"/>
    <col min="4" max="5" width="9.140625" style="6"/>
    <col min="6" max="15" width="5.7109375" style="6" customWidth="1"/>
    <col min="16" max="16384" width="9.140625" style="6"/>
  </cols>
  <sheetData>
    <row r="1" spans="1:6" ht="12.75" customHeight="1">
      <c r="A1" s="23" t="s">
        <v>80</v>
      </c>
    </row>
    <row r="3" spans="1:6" ht="12.75" customHeight="1">
      <c r="A3" s="70" t="s">
        <v>84</v>
      </c>
      <c r="B3" s="71"/>
      <c r="C3" s="71"/>
      <c r="D3" s="71"/>
      <c r="E3" s="72"/>
    </row>
    <row r="4" spans="1:6" ht="12.75" customHeight="1">
      <c r="A4" s="73"/>
      <c r="B4" s="74"/>
      <c r="C4" s="74"/>
      <c r="D4" s="74"/>
      <c r="E4" s="75"/>
    </row>
    <row r="5" spans="1:6" ht="12.75" customHeight="1">
      <c r="A5" s="73"/>
      <c r="B5" s="74"/>
      <c r="C5" s="74"/>
      <c r="D5" s="74"/>
      <c r="E5" s="75"/>
    </row>
    <row r="6" spans="1:6" ht="12.75" customHeight="1">
      <c r="A6" s="76"/>
      <c r="B6" s="77"/>
      <c r="C6" s="77"/>
      <c r="D6" s="77"/>
      <c r="E6" s="78"/>
    </row>
    <row r="8" spans="1:6" ht="12.75" customHeight="1">
      <c r="A8" s="79" t="s">
        <v>85</v>
      </c>
      <c r="B8" s="79"/>
      <c r="C8" s="79"/>
      <c r="D8" s="79"/>
      <c r="E8" s="79"/>
    </row>
    <row r="10" spans="1:6" ht="12.75" customHeight="1">
      <c r="A10" s="8" t="s">
        <v>1</v>
      </c>
      <c r="B10" s="8" t="s">
        <v>2</v>
      </c>
      <c r="C10" s="8" t="s">
        <v>3</v>
      </c>
      <c r="D10" s="8" t="s">
        <v>4</v>
      </c>
      <c r="E10" s="8" t="s">
        <v>79</v>
      </c>
      <c r="F10" s="8" t="s">
        <v>83</v>
      </c>
    </row>
    <row r="11" spans="1:6" ht="12.75" customHeight="1">
      <c r="A11" s="8"/>
      <c r="B11" s="8"/>
      <c r="C11" s="8"/>
      <c r="D11" s="8"/>
      <c r="E11" s="8"/>
    </row>
    <row r="12" spans="1:6" ht="12.75" customHeight="1">
      <c r="E12" s="29"/>
      <c r="F12" s="27" t="b">
        <f>IF(OR(C12="",C13=""),FALSE,C12&gt;C13)</f>
        <v>0</v>
      </c>
    </row>
    <row r="13" spans="1:6" ht="12.75" customHeight="1">
      <c r="A13" s="7" t="s">
        <v>81</v>
      </c>
      <c r="C13" s="24">
        <f>SUM(C12:C12)</f>
        <v>0</v>
      </c>
      <c r="E13" s="30">
        <f>IF($C$13=0,0,C13/$C$13)</f>
        <v>0</v>
      </c>
      <c r="F13" s="27" t="b">
        <f>IF(OR(C13="",C14=""),FALSE,C13&gt;C14)</f>
        <v>0</v>
      </c>
    </row>
    <row r="14" spans="1:6" ht="12.75" customHeight="1">
      <c r="E14" s="29"/>
      <c r="F14" s="27" t="b">
        <f>IF(OR(C14="",C15=""),FALSE,C14&gt;C15)</f>
        <v>0</v>
      </c>
    </row>
    <row r="15" spans="1:6" ht="12.75" customHeight="1">
      <c r="C15" s="25" t="s">
        <v>82</v>
      </c>
      <c r="D15" s="26">
        <v>7.3556756137436174E-2</v>
      </c>
      <c r="E15" s="29"/>
    </row>
  </sheetData>
  <mergeCells count="2">
    <mergeCell ref="A3:E6"/>
    <mergeCell ref="A8:E8"/>
  </mergeCells>
  <phoneticPr fontId="10" type="noConversion"/>
  <pageMargins left="0.75" right="0.75" top="1" bottom="1" header="0.5" footer="0.5"/>
  <pageSetup paperSize="9" orientation="portrait" r:id="rId1"/>
  <headerFooter alignWithMargins="0"/>
  <drawing r:id="rId2"/>
  <legacyDrawing r:id="rId3"/>
  <controls>
    <mc:AlternateContent xmlns:mc="http://schemas.openxmlformats.org/markup-compatibility/2006">
      <mc:Choice Requires="x14">
        <control shapeId="11265" r:id="rId4" name="CommandButton1">
          <controlPr defaultSize="0" autoLine="0" autoPict="0" r:id="rId5">
            <anchor moveWithCells="1">
              <from>
                <xdr:col>2</xdr:col>
                <xdr:colOff>57150</xdr:colOff>
                <xdr:row>9</xdr:row>
                <xdr:rowOff>0</xdr:rowOff>
              </from>
              <to>
                <xdr:col>4</xdr:col>
                <xdr:colOff>504825</xdr:colOff>
                <xdr:row>10</xdr:row>
                <xdr:rowOff>76200</xdr:rowOff>
              </to>
            </anchor>
          </controlPr>
        </control>
      </mc:Choice>
      <mc:Fallback>
        <control shapeId="11265" r:id="rId4" name="CommandButton1"/>
      </mc:Fallback>
    </mc:AlternateContent>
    <mc:AlternateContent xmlns:mc="http://schemas.openxmlformats.org/markup-compatibility/2006">
      <mc:Choice Requires="x14">
        <control shapeId="11266" r:id="rId6" name="CommandButton2">
          <controlPr defaultSize="0" autoLine="0" r:id="rId7">
            <anchor moveWithCells="1">
              <from>
                <xdr:col>2</xdr:col>
                <xdr:colOff>76200</xdr:colOff>
                <xdr:row>9</xdr:row>
                <xdr:rowOff>0</xdr:rowOff>
              </from>
              <to>
                <xdr:col>4</xdr:col>
                <xdr:colOff>419100</xdr:colOff>
                <xdr:row>10</xdr:row>
                <xdr:rowOff>95250</xdr:rowOff>
              </to>
            </anchor>
          </controlPr>
        </control>
      </mc:Choice>
      <mc:Fallback>
        <control shapeId="11266" r:id="rId6" name="CommandButton2"/>
      </mc:Fallback>
    </mc:AlternateContent>
    <mc:AlternateContent xmlns:mc="http://schemas.openxmlformats.org/markup-compatibility/2006">
      <mc:Choice Requires="x14">
        <control shapeId="11269" r:id="rId8" name="CommandButton3">
          <controlPr defaultSize="0" autoLine="0" autoPict="0" r:id="rId9">
            <anchor moveWithCells="1">
              <from>
                <xdr:col>2</xdr:col>
                <xdr:colOff>57150</xdr:colOff>
                <xdr:row>9</xdr:row>
                <xdr:rowOff>0</xdr:rowOff>
              </from>
              <to>
                <xdr:col>5</xdr:col>
                <xdr:colOff>276225</xdr:colOff>
                <xdr:row>10</xdr:row>
                <xdr:rowOff>85725</xdr:rowOff>
              </to>
            </anchor>
          </controlPr>
        </control>
      </mc:Choice>
      <mc:Fallback>
        <control shapeId="11269" r:id="rId8" name="CommandButton3"/>
      </mc:Fallback>
    </mc:AlternateContent>
    <mc:AlternateContent xmlns:mc="http://schemas.openxmlformats.org/markup-compatibility/2006">
      <mc:Choice Requires="x14">
        <control shapeId="11283" r:id="rId10" name="CommandButton4">
          <controlPr defaultSize="0" autoLine="0" r:id="rId11">
            <anchor moveWithCells="1">
              <from>
                <xdr:col>2</xdr:col>
                <xdr:colOff>85725</xdr:colOff>
                <xdr:row>9</xdr:row>
                <xdr:rowOff>0</xdr:rowOff>
              </from>
              <to>
                <xdr:col>3</xdr:col>
                <xdr:colOff>428625</xdr:colOff>
                <xdr:row>10</xdr:row>
                <xdr:rowOff>76200</xdr:rowOff>
              </to>
            </anchor>
          </controlPr>
        </control>
      </mc:Choice>
      <mc:Fallback>
        <control shapeId="11283" r:id="rId10" name="CommandButton4"/>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61C96-BBCC-4231-9702-67ED466B40B8}">
  <sheetPr codeName="wsReport">
    <pageSetUpPr autoPageBreaks="0"/>
  </sheetPr>
  <dimension ref="A1:L77"/>
  <sheetViews>
    <sheetView showGridLines="0" tabSelected="1" zoomScaleNormal="100" workbookViewId="0">
      <pane ySplit="10" topLeftCell="A11" activePane="bottomLeft" state="frozen"/>
      <selection pane="bottomLeft"/>
    </sheetView>
  </sheetViews>
  <sheetFormatPr defaultRowHeight="11.25"/>
  <cols>
    <col min="1" max="1" width="12.7109375" style="14" customWidth="1"/>
    <col min="2" max="2" width="70.7109375" style="5" customWidth="1"/>
    <col min="3" max="4" width="12.7109375" style="1" customWidth="1"/>
    <col min="5" max="5" width="12.7109375" style="19" customWidth="1"/>
    <col min="6" max="10" width="18.7109375" style="3" customWidth="1"/>
    <col min="11" max="11" width="19.42578125" style="3" customWidth="1"/>
    <col min="12" max="12" width="15.140625" style="1" customWidth="1"/>
    <col min="13" max="13" width="7.140625" style="4" customWidth="1"/>
    <col min="14" max="16384" width="9.140625" style="4"/>
  </cols>
  <sheetData>
    <row r="1" spans="1:12" ht="12.75">
      <c r="A1" s="39" t="s">
        <v>80</v>
      </c>
    </row>
    <row r="3" spans="1:12">
      <c r="A3" s="80" t="s">
        <v>84</v>
      </c>
      <c r="B3" s="81"/>
      <c r="C3" s="81"/>
      <c r="D3" s="81"/>
      <c r="E3" s="82"/>
    </row>
    <row r="4" spans="1:12">
      <c r="A4" s="83"/>
      <c r="B4" s="84"/>
      <c r="C4" s="84"/>
      <c r="D4" s="84"/>
      <c r="E4" s="85"/>
    </row>
    <row r="5" spans="1:12">
      <c r="A5" s="83"/>
      <c r="B5" s="84"/>
      <c r="C5" s="84"/>
      <c r="D5" s="84"/>
      <c r="E5" s="85"/>
    </row>
    <row r="6" spans="1:12" ht="32.25" customHeight="1">
      <c r="A6" s="86"/>
      <c r="B6" s="87"/>
      <c r="C6" s="87"/>
      <c r="D6" s="87"/>
      <c r="E6" s="88"/>
    </row>
    <row r="8" spans="1:12" ht="12.75">
      <c r="A8" s="89" t="s">
        <v>94</v>
      </c>
      <c r="B8" s="89"/>
      <c r="C8" s="89"/>
      <c r="D8" s="89"/>
      <c r="E8" s="89"/>
    </row>
    <row r="10" spans="1:12" s="37" customFormat="1" ht="12">
      <c r="A10" s="9" t="s">
        <v>5</v>
      </c>
      <c r="B10" s="18" t="s">
        <v>7</v>
      </c>
      <c r="C10" s="13" t="s">
        <v>6</v>
      </c>
      <c r="D10" s="13" t="s">
        <v>79</v>
      </c>
      <c r="E10" s="20" t="s">
        <v>0</v>
      </c>
      <c r="F10" s="36"/>
      <c r="G10" s="36"/>
      <c r="H10" s="36"/>
      <c r="I10" s="36"/>
      <c r="J10" s="36"/>
      <c r="K10" s="36"/>
      <c r="L10" s="35"/>
    </row>
    <row r="11" spans="1:12" s="37" customFormat="1" ht="12">
      <c r="A11" s="31"/>
      <c r="B11" s="32"/>
      <c r="C11" s="33"/>
      <c r="D11" s="33"/>
      <c r="E11" s="34"/>
      <c r="F11" s="36"/>
      <c r="G11" s="36"/>
      <c r="H11" s="36"/>
      <c r="I11" s="36"/>
      <c r="J11" s="36"/>
      <c r="K11" s="36"/>
      <c r="L11" s="35"/>
    </row>
    <row r="12" spans="1:12">
      <c r="A12" s="14">
        <v>3801642</v>
      </c>
      <c r="B12" s="5" t="s">
        <v>96</v>
      </c>
      <c r="C12" s="1">
        <v>46433255.390000001</v>
      </c>
      <c r="D12" s="2">
        <f>IF($C$75=0,0,C12/$C$75)</f>
        <v>8.997065640300024E-2</v>
      </c>
      <c r="E12" s="42" t="s">
        <v>63</v>
      </c>
    </row>
    <row r="13" spans="1:12">
      <c r="A13" s="14">
        <v>1183534</v>
      </c>
      <c r="B13" s="5" t="s">
        <v>32</v>
      </c>
      <c r="C13" s="1">
        <v>42400105.549999997</v>
      </c>
      <c r="D13" s="2">
        <f>IF($C$75=0,0,C13/$C$75)</f>
        <v>8.2155887969714736E-2</v>
      </c>
      <c r="E13" s="42" t="s">
        <v>31</v>
      </c>
    </row>
    <row r="14" spans="1:12">
      <c r="A14" s="14">
        <v>212254</v>
      </c>
      <c r="B14" s="5" t="s">
        <v>97</v>
      </c>
      <c r="C14" s="1">
        <v>31180112.600000001</v>
      </c>
      <c r="D14" s="2">
        <f>IF($C$75=0,0,C14/$C$75)</f>
        <v>6.0415647659836813E-2</v>
      </c>
      <c r="E14" s="42" t="s">
        <v>72</v>
      </c>
    </row>
    <row r="15" spans="1:12">
      <c r="A15" s="14">
        <v>3998100</v>
      </c>
      <c r="B15" s="5" t="s">
        <v>98</v>
      </c>
      <c r="C15" s="1">
        <v>22077508.199999999</v>
      </c>
      <c r="D15" s="2">
        <f>IF($C$75=0,0,C15/$C$75)</f>
        <v>4.2778131488157546E-2</v>
      </c>
      <c r="E15" s="42" t="s">
        <v>27</v>
      </c>
    </row>
    <row r="16" spans="1:12">
      <c r="A16" s="14">
        <v>1937645</v>
      </c>
      <c r="B16" s="5" t="s">
        <v>99</v>
      </c>
      <c r="C16" s="1">
        <v>21924453.18</v>
      </c>
      <c r="D16" s="2">
        <f>IF($C$75=0,0,C16/$C$75)</f>
        <v>4.2481566870847948E-2</v>
      </c>
      <c r="E16" s="42" t="s">
        <v>51</v>
      </c>
    </row>
    <row r="17" spans="1:5">
      <c r="A17" s="14">
        <v>891426</v>
      </c>
      <c r="B17" s="5" t="s">
        <v>100</v>
      </c>
      <c r="C17" s="1">
        <v>18399032.640000001</v>
      </c>
      <c r="D17" s="2">
        <f>IF($C$75=0,0,C17/$C$75)</f>
        <v>3.5650592014221175E-2</v>
      </c>
      <c r="E17" s="42" t="s">
        <v>29</v>
      </c>
    </row>
    <row r="18" spans="1:5">
      <c r="A18" s="14">
        <v>251742</v>
      </c>
      <c r="B18" s="5" t="s">
        <v>101</v>
      </c>
      <c r="C18" s="1">
        <v>17478447.059999999</v>
      </c>
      <c r="D18" s="2">
        <f>IF($C$75=0,0,C18/$C$75)</f>
        <v>3.3866834054283382E-2</v>
      </c>
      <c r="E18" s="42" t="s">
        <v>67</v>
      </c>
    </row>
    <row r="19" spans="1:5">
      <c r="A19" s="14">
        <v>2807734</v>
      </c>
      <c r="B19" s="5" t="s">
        <v>102</v>
      </c>
      <c r="C19" s="1">
        <v>17023291.239999998</v>
      </c>
      <c r="D19" s="2">
        <f>IF($C$75=0,0,C19/$C$75)</f>
        <v>3.2984908642267906E-2</v>
      </c>
      <c r="E19" s="42" t="s">
        <v>69</v>
      </c>
    </row>
    <row r="20" spans="1:5">
      <c r="A20" s="14">
        <v>4360522</v>
      </c>
      <c r="B20" s="5" t="s">
        <v>103</v>
      </c>
      <c r="C20" s="1">
        <v>16979872.670000002</v>
      </c>
      <c r="D20" s="2">
        <f>IF($C$75=0,0,C20/$C$75)</f>
        <v>3.2900779342907589E-2</v>
      </c>
      <c r="E20" s="42" t="s">
        <v>74</v>
      </c>
    </row>
    <row r="21" spans="1:5">
      <c r="A21" s="14">
        <v>2606020</v>
      </c>
      <c r="B21" s="5" t="s">
        <v>104</v>
      </c>
      <c r="C21" s="1">
        <v>12323868.58</v>
      </c>
      <c r="D21" s="2">
        <f>IF($C$75=0,0,C21/$C$75)</f>
        <v>2.3879147310565306E-2</v>
      </c>
      <c r="E21" s="42" t="s">
        <v>25</v>
      </c>
    </row>
    <row r="22" spans="1:5">
      <c r="A22" s="14">
        <v>897280</v>
      </c>
      <c r="B22" s="5" t="s">
        <v>105</v>
      </c>
      <c r="C22" s="1">
        <v>11386483.199999999</v>
      </c>
      <c r="D22" s="2">
        <f>IF($C$75=0,0,C22/$C$75)</f>
        <v>2.2062837486220337E-2</v>
      </c>
      <c r="E22" s="42" t="s">
        <v>17</v>
      </c>
    </row>
    <row r="23" spans="1:5">
      <c r="A23" s="14">
        <v>3546899</v>
      </c>
      <c r="B23" s="5" t="s">
        <v>106</v>
      </c>
      <c r="C23" s="1">
        <v>10108662.15</v>
      </c>
      <c r="D23" s="2">
        <f>IF($C$75=0,0,C23/$C$75)</f>
        <v>1.9586887917997078E-2</v>
      </c>
      <c r="E23" s="42" t="s">
        <v>68</v>
      </c>
    </row>
    <row r="24" spans="1:5">
      <c r="A24" s="14">
        <v>317160</v>
      </c>
      <c r="B24" s="5" t="s">
        <v>107</v>
      </c>
      <c r="C24" s="1">
        <v>9695581.1999999993</v>
      </c>
      <c r="D24" s="2">
        <f>IF($C$75=0,0,C24/$C$75)</f>
        <v>1.8786488206477412E-2</v>
      </c>
      <c r="E24" s="42" t="s">
        <v>60</v>
      </c>
    </row>
    <row r="25" spans="1:5">
      <c r="A25" s="14">
        <v>217684</v>
      </c>
      <c r="B25" s="5" t="s">
        <v>108</v>
      </c>
      <c r="C25" s="1">
        <v>9512790.8000000007</v>
      </c>
      <c r="D25" s="2">
        <f>IF($C$75=0,0,C25/$C$75)</f>
        <v>1.8432307304577764E-2</v>
      </c>
      <c r="E25" s="42" t="s">
        <v>58</v>
      </c>
    </row>
    <row r="26" spans="1:5">
      <c r="A26" s="14">
        <v>181813</v>
      </c>
      <c r="B26" s="5" t="s">
        <v>109</v>
      </c>
      <c r="C26" s="1">
        <v>9250645.4399999995</v>
      </c>
      <c r="D26" s="2">
        <f>IF($C$75=0,0,C26/$C$75)</f>
        <v>1.7924365530646479E-2</v>
      </c>
      <c r="E26" s="42" t="s">
        <v>33</v>
      </c>
    </row>
    <row r="27" spans="1:5">
      <c r="A27" s="14">
        <v>176819</v>
      </c>
      <c r="B27" s="5" t="s">
        <v>110</v>
      </c>
      <c r="C27" s="1">
        <v>9069464.1999999993</v>
      </c>
      <c r="D27" s="2">
        <f>IF($C$75=0,0,C27/$C$75)</f>
        <v>1.7573302591944572E-2</v>
      </c>
      <c r="E27" s="42" t="s">
        <v>45</v>
      </c>
    </row>
    <row r="28" spans="1:5">
      <c r="A28" s="14">
        <v>373771</v>
      </c>
      <c r="B28" s="5" t="s">
        <v>57</v>
      </c>
      <c r="C28" s="1">
        <v>8222962</v>
      </c>
      <c r="D28" s="2">
        <f>IF($C$75=0,0,C28/$C$75)</f>
        <v>1.5933091111166385E-2</v>
      </c>
      <c r="E28" s="42" t="s">
        <v>56</v>
      </c>
    </row>
    <row r="29" spans="1:5">
      <c r="A29" s="14">
        <v>1355477</v>
      </c>
      <c r="B29" s="5" t="s">
        <v>111</v>
      </c>
      <c r="C29" s="1">
        <v>8138283.9100000001</v>
      </c>
      <c r="D29" s="2">
        <f>IF($C$75=0,0,C29/$C$75)</f>
        <v>1.5769015961227768E-2</v>
      </c>
      <c r="E29" s="42" t="s">
        <v>30</v>
      </c>
    </row>
    <row r="30" spans="1:5">
      <c r="A30" s="14">
        <v>533660</v>
      </c>
      <c r="B30" s="5" t="s">
        <v>112</v>
      </c>
      <c r="C30" s="1">
        <v>8111632</v>
      </c>
      <c r="D30" s="2">
        <f>IF($C$75=0,0,C30/$C$75)</f>
        <v>1.5717374313082417E-2</v>
      </c>
      <c r="E30" s="42" t="s">
        <v>35</v>
      </c>
    </row>
    <row r="31" spans="1:5">
      <c r="A31" s="14">
        <v>4470499</v>
      </c>
      <c r="B31" s="5" t="s">
        <v>148</v>
      </c>
      <c r="C31" s="1">
        <v>8109485.1900000004</v>
      </c>
      <c r="D31" s="2">
        <f>IF($C$75=0,0,C31/$C$75)</f>
        <v>1.5713214580941083E-2</v>
      </c>
      <c r="E31" s="42" t="s">
        <v>46</v>
      </c>
    </row>
    <row r="32" spans="1:5">
      <c r="A32" s="14">
        <v>1191879</v>
      </c>
      <c r="B32" s="5" t="s">
        <v>149</v>
      </c>
      <c r="C32" s="1">
        <v>7673317</v>
      </c>
      <c r="D32" s="2">
        <f>IF($C$75=0,0,C32/$C$75)</f>
        <v>1.4868080247222583E-2</v>
      </c>
      <c r="E32" s="42" t="s">
        <v>49</v>
      </c>
    </row>
    <row r="33" spans="1:5">
      <c r="A33" s="14">
        <v>163699</v>
      </c>
      <c r="B33" s="5" t="s">
        <v>113</v>
      </c>
      <c r="C33" s="1">
        <v>6873721.0099999998</v>
      </c>
      <c r="D33" s="2">
        <f>IF($C$75=0,0,C33/$C$75)</f>
        <v>1.3318755835800848E-2</v>
      </c>
      <c r="E33" s="42" t="s">
        <v>34</v>
      </c>
    </row>
    <row r="34" spans="1:5">
      <c r="A34" s="14">
        <v>130908</v>
      </c>
      <c r="B34" s="5" t="s">
        <v>114</v>
      </c>
      <c r="C34" s="1">
        <v>6846488.4000000004</v>
      </c>
      <c r="D34" s="2">
        <f>IF($C$75=0,0,C34/$C$75)</f>
        <v>1.3265989003566327E-2</v>
      </c>
      <c r="E34" s="42" t="s">
        <v>55</v>
      </c>
    </row>
    <row r="35" spans="1:5">
      <c r="A35" s="14">
        <v>38307</v>
      </c>
      <c r="B35" s="5" t="s">
        <v>115</v>
      </c>
      <c r="C35" s="1">
        <v>6776508.2999999998</v>
      </c>
      <c r="D35" s="2">
        <f>IF($C$75=0,0,C35/$C$75)</f>
        <v>1.3130393179425518E-2</v>
      </c>
      <c r="E35" s="42" t="s">
        <v>59</v>
      </c>
    </row>
    <row r="36" spans="1:5">
      <c r="A36" s="14">
        <v>600763</v>
      </c>
      <c r="B36" s="5" t="s">
        <v>116</v>
      </c>
      <c r="C36" s="1">
        <v>6235919.9400000004</v>
      </c>
      <c r="D36" s="2">
        <f>IF($C$75=0,0,C36/$C$75)</f>
        <v>1.2082930769467161E-2</v>
      </c>
      <c r="E36" s="42" t="s">
        <v>66</v>
      </c>
    </row>
    <row r="37" spans="1:5">
      <c r="A37" s="14">
        <v>1195575</v>
      </c>
      <c r="B37" s="5" t="s">
        <v>117</v>
      </c>
      <c r="C37" s="1">
        <v>6211012.1299999999</v>
      </c>
      <c r="D37" s="2">
        <f>IF($C$75=0,0,C37/$C$75)</f>
        <v>1.2034668548857406E-2</v>
      </c>
      <c r="E37" s="42" t="s">
        <v>24</v>
      </c>
    </row>
    <row r="38" spans="1:5">
      <c r="A38" s="14">
        <v>885273</v>
      </c>
      <c r="B38" s="5" t="s">
        <v>118</v>
      </c>
      <c r="C38" s="1">
        <v>6002150.9400000004</v>
      </c>
      <c r="D38" s="2">
        <f>IF($C$75=0,0,C38/$C$75)</f>
        <v>1.1629971996707874E-2</v>
      </c>
      <c r="E38" s="42" t="s">
        <v>22</v>
      </c>
    </row>
    <row r="39" spans="1:5">
      <c r="A39" s="14">
        <v>146603</v>
      </c>
      <c r="B39" s="5" t="s">
        <v>119</v>
      </c>
      <c r="C39" s="1">
        <v>5960877.9800000004</v>
      </c>
      <c r="D39" s="2">
        <f>IF($C$75=0,0,C39/$C$75)</f>
        <v>1.1550000104328032E-2</v>
      </c>
      <c r="E39" s="42" t="s">
        <v>11</v>
      </c>
    </row>
    <row r="40" spans="1:5">
      <c r="A40" s="14">
        <v>459309</v>
      </c>
      <c r="B40" s="5" t="s">
        <v>120</v>
      </c>
      <c r="C40" s="1">
        <v>5934272.2800000003</v>
      </c>
      <c r="D40" s="2">
        <f>IF($C$75=0,0,C40/$C$75)</f>
        <v>1.1498447994251837E-2</v>
      </c>
      <c r="E40" s="42" t="s">
        <v>71</v>
      </c>
    </row>
    <row r="41" spans="1:5">
      <c r="A41" s="14">
        <v>157302</v>
      </c>
      <c r="B41" s="5" t="s">
        <v>121</v>
      </c>
      <c r="C41" s="1">
        <v>5820974.8799999999</v>
      </c>
      <c r="D41" s="2">
        <f>IF($C$75=0,0,C41/$C$75)</f>
        <v>1.1278919094950313E-2</v>
      </c>
      <c r="E41" s="42" t="s">
        <v>44</v>
      </c>
    </row>
    <row r="42" spans="1:5">
      <c r="A42" s="14">
        <v>1558804</v>
      </c>
      <c r="B42" s="5" t="s">
        <v>122</v>
      </c>
      <c r="C42" s="1">
        <v>5452696.3899999997</v>
      </c>
      <c r="D42" s="2">
        <f>IF($C$75=0,0,C42/$C$75)</f>
        <v>1.0565330155167691E-2</v>
      </c>
      <c r="E42" s="42" t="s">
        <v>47</v>
      </c>
    </row>
    <row r="43" spans="1:5">
      <c r="A43" s="14">
        <v>203513</v>
      </c>
      <c r="B43" s="5" t="s">
        <v>123</v>
      </c>
      <c r="C43" s="1">
        <v>5144808.6399999997</v>
      </c>
      <c r="D43" s="2">
        <f>IF($C$75=0,0,C43/$C$75)</f>
        <v>9.9687563691326815E-3</v>
      </c>
      <c r="E43" s="42" t="s">
        <v>21</v>
      </c>
    </row>
    <row r="44" spans="1:5">
      <c r="A44" s="14">
        <v>1515440</v>
      </c>
      <c r="B44" s="5" t="s">
        <v>124</v>
      </c>
      <c r="C44" s="1">
        <v>5138857.04</v>
      </c>
      <c r="D44" s="2">
        <f>IF($C$75=0,0,C44/$C$75)</f>
        <v>9.9572243463582587E-3</v>
      </c>
      <c r="E44" s="42" t="s">
        <v>73</v>
      </c>
    </row>
    <row r="45" spans="1:5">
      <c r="A45" s="14">
        <v>421384</v>
      </c>
      <c r="B45" s="5" t="s">
        <v>125</v>
      </c>
      <c r="C45" s="1">
        <v>5115601.76</v>
      </c>
      <c r="D45" s="2">
        <f>IF($C$75=0,0,C45/$C$75)</f>
        <v>9.9121641241347227E-3</v>
      </c>
      <c r="E45" s="42" t="s">
        <v>36</v>
      </c>
    </row>
    <row r="46" spans="1:5">
      <c r="A46" s="14">
        <v>154538</v>
      </c>
      <c r="B46" s="5" t="s">
        <v>126</v>
      </c>
      <c r="C46" s="1">
        <v>4867947</v>
      </c>
      <c r="D46" s="2">
        <f>IF($C$75=0,0,C46/$C$75)</f>
        <v>9.4322998300769324E-3</v>
      </c>
      <c r="E46" s="42" t="s">
        <v>40</v>
      </c>
    </row>
    <row r="47" spans="1:5">
      <c r="A47" s="14">
        <v>38416</v>
      </c>
      <c r="B47" s="5" t="s">
        <v>127</v>
      </c>
      <c r="C47" s="1">
        <v>4865386.4000000004</v>
      </c>
      <c r="D47" s="2">
        <f>IF($C$75=0,0,C47/$C$75)</f>
        <v>9.4273383243446609E-3</v>
      </c>
      <c r="E47" s="42" t="s">
        <v>75</v>
      </c>
    </row>
    <row r="48" spans="1:5">
      <c r="A48" s="14">
        <v>567141</v>
      </c>
      <c r="B48" s="5" t="s">
        <v>90</v>
      </c>
      <c r="C48" s="1">
        <v>4751507.3</v>
      </c>
      <c r="D48" s="2">
        <f>IF($C$75=0,0,C48/$C$75)</f>
        <v>9.206682303319922E-3</v>
      </c>
      <c r="E48" s="42" t="s">
        <v>86</v>
      </c>
    </row>
    <row r="49" spans="1:5">
      <c r="A49" s="14">
        <v>108930</v>
      </c>
      <c r="B49" s="5" t="s">
        <v>150</v>
      </c>
      <c r="C49" s="1">
        <v>4625167.8</v>
      </c>
      <c r="D49" s="2">
        <f>IF($C$75=0,0,C49/$C$75)</f>
        <v>8.9618825870571919E-3</v>
      </c>
      <c r="E49" s="42" t="s">
        <v>52</v>
      </c>
    </row>
    <row r="50" spans="1:5">
      <c r="A50" s="14">
        <v>185446</v>
      </c>
      <c r="B50" s="5" t="s">
        <v>128</v>
      </c>
      <c r="C50" s="1">
        <v>4521173.4800000004</v>
      </c>
      <c r="D50" s="2">
        <f>IF($C$75=0,0,C50/$C$75)</f>
        <v>8.760379652274837E-3</v>
      </c>
      <c r="E50" s="42" t="s">
        <v>42</v>
      </c>
    </row>
    <row r="51" spans="1:5">
      <c r="A51" s="14">
        <v>2572617</v>
      </c>
      <c r="B51" s="5" t="s">
        <v>151</v>
      </c>
      <c r="C51" s="1">
        <v>4491789.28</v>
      </c>
      <c r="D51" s="2">
        <f>IF($C$75=0,0,C51/$C$75)</f>
        <v>8.7034438260082513E-3</v>
      </c>
      <c r="E51" s="42" t="s">
        <v>28</v>
      </c>
    </row>
    <row r="52" spans="1:5">
      <c r="A52" s="14">
        <v>241073</v>
      </c>
      <c r="B52" s="5" t="s">
        <v>129</v>
      </c>
      <c r="C52" s="1">
        <v>4442975.3899999997</v>
      </c>
      <c r="D52" s="2">
        <f>IF($C$75=0,0,C52/$C$75)</f>
        <v>8.6088603709393273E-3</v>
      </c>
      <c r="E52" s="42" t="s">
        <v>54</v>
      </c>
    </row>
    <row r="53" spans="1:5">
      <c r="A53" s="14">
        <v>107318</v>
      </c>
      <c r="B53" s="5" t="s">
        <v>130</v>
      </c>
      <c r="C53" s="1">
        <v>4437599.3</v>
      </c>
      <c r="D53" s="2">
        <f>IF($C$75=0,0,C53/$C$75)</f>
        <v>8.5984434759333889E-3</v>
      </c>
      <c r="E53" s="42" t="s">
        <v>70</v>
      </c>
    </row>
    <row r="54" spans="1:5">
      <c r="A54" s="14">
        <v>46231</v>
      </c>
      <c r="B54" s="5" t="s">
        <v>131</v>
      </c>
      <c r="C54" s="1">
        <v>4290236.8</v>
      </c>
      <c r="D54" s="2">
        <f>IF($C$75=0,0,C54/$C$75)</f>
        <v>8.3129088791701715E-3</v>
      </c>
      <c r="E54" s="42" t="s">
        <v>20</v>
      </c>
    </row>
    <row r="55" spans="1:5">
      <c r="A55" s="14">
        <v>513752</v>
      </c>
      <c r="B55" s="5" t="s">
        <v>132</v>
      </c>
      <c r="C55" s="1">
        <v>4027815.68</v>
      </c>
      <c r="D55" s="2">
        <f>IF($C$75=0,0,C55/$C$75)</f>
        <v>7.8044327832750039E-3</v>
      </c>
      <c r="E55" s="42" t="s">
        <v>41</v>
      </c>
    </row>
    <row r="56" spans="1:5">
      <c r="A56" s="14">
        <v>2364881</v>
      </c>
      <c r="B56" s="5" t="s">
        <v>133</v>
      </c>
      <c r="C56" s="1">
        <v>3996648.89</v>
      </c>
      <c r="D56" s="2">
        <f>IF($C$75=0,0,C56/$C$75)</f>
        <v>7.7440429499384773E-3</v>
      </c>
      <c r="E56" s="42" t="s">
        <v>61</v>
      </c>
    </row>
    <row r="57" spans="1:5">
      <c r="A57" s="14">
        <v>264010</v>
      </c>
      <c r="B57" s="5" t="s">
        <v>92</v>
      </c>
      <c r="C57" s="1">
        <v>3989191.1</v>
      </c>
      <c r="D57" s="2">
        <f>IF($C$75=0,0,C57/$C$75)</f>
        <v>7.7295924821437888E-3</v>
      </c>
      <c r="E57" s="42" t="s">
        <v>88</v>
      </c>
    </row>
    <row r="58" spans="1:5">
      <c r="A58" s="14">
        <v>111771</v>
      </c>
      <c r="B58" s="5" t="s">
        <v>134</v>
      </c>
      <c r="C58" s="1">
        <v>3766682.7</v>
      </c>
      <c r="D58" s="2">
        <f>IF($C$75=0,0,C58/$C$75)</f>
        <v>7.2984526312968737E-3</v>
      </c>
      <c r="E58" s="42" t="s">
        <v>65</v>
      </c>
    </row>
    <row r="59" spans="1:5">
      <c r="A59" s="14">
        <v>1999265</v>
      </c>
      <c r="B59" s="5" t="s">
        <v>135</v>
      </c>
      <c r="C59" s="1">
        <v>3326776.96</v>
      </c>
      <c r="D59" s="2">
        <f>IF($C$75=0,0,C59/$C$75)</f>
        <v>6.4460762934583828E-3</v>
      </c>
      <c r="E59" s="42" t="s">
        <v>50</v>
      </c>
    </row>
    <row r="60" spans="1:5">
      <c r="A60" s="14">
        <v>1131676</v>
      </c>
      <c r="B60" s="5" t="s">
        <v>136</v>
      </c>
      <c r="C60" s="1">
        <v>3276202.02</v>
      </c>
      <c r="D60" s="2">
        <f>IF($C$75=0,0,C60/$C$75)</f>
        <v>6.3480805679568212E-3</v>
      </c>
      <c r="E60" s="42" t="s">
        <v>14</v>
      </c>
    </row>
    <row r="61" spans="1:5">
      <c r="A61" s="14">
        <v>1046621</v>
      </c>
      <c r="B61" s="5" t="s">
        <v>137</v>
      </c>
      <c r="C61" s="1">
        <v>3186960.95</v>
      </c>
      <c r="D61" s="2">
        <f>IF($C$75=0,0,C61/$C$75)</f>
        <v>6.1751640326295296E-3</v>
      </c>
      <c r="E61" s="42" t="s">
        <v>19</v>
      </c>
    </row>
    <row r="62" spans="1:5">
      <c r="A62" s="14">
        <v>346972</v>
      </c>
      <c r="B62" s="5" t="s">
        <v>138</v>
      </c>
      <c r="C62" s="1">
        <v>3116502.5</v>
      </c>
      <c r="D62" s="2">
        <f>IF($C$75=0,0,C62/$C$75)</f>
        <v>6.0386413412439237E-3</v>
      </c>
      <c r="E62" s="42" t="s">
        <v>39</v>
      </c>
    </row>
    <row r="63" spans="1:5">
      <c r="A63" s="14">
        <v>152728</v>
      </c>
      <c r="B63" s="5" t="s">
        <v>139</v>
      </c>
      <c r="C63" s="1">
        <v>2935432.16</v>
      </c>
      <c r="D63" s="2">
        <f>IF($C$75=0,0,C63/$C$75)</f>
        <v>5.6877932861574632E-3</v>
      </c>
      <c r="E63" s="42" t="s">
        <v>62</v>
      </c>
    </row>
    <row r="64" spans="1:5">
      <c r="A64" s="14">
        <v>602918</v>
      </c>
      <c r="B64" s="5" t="s">
        <v>140</v>
      </c>
      <c r="C64" s="1">
        <v>2887977.22</v>
      </c>
      <c r="D64" s="2">
        <f>IF($C$75=0,0,C64/$C$75)</f>
        <v>5.5958429788722126E-3</v>
      </c>
      <c r="E64" s="42" t="s">
        <v>23</v>
      </c>
    </row>
    <row r="65" spans="1:5">
      <c r="A65" s="14">
        <v>475413</v>
      </c>
      <c r="B65" s="5" t="s">
        <v>141</v>
      </c>
      <c r="C65" s="1">
        <v>2776411.92</v>
      </c>
      <c r="D65" s="2">
        <f>IF($C$75=0,0,C65/$C$75)</f>
        <v>5.3796702554977632E-3</v>
      </c>
      <c r="E65" s="42" t="s">
        <v>38</v>
      </c>
    </row>
    <row r="66" spans="1:5">
      <c r="A66" s="14">
        <v>1397349</v>
      </c>
      <c r="B66" s="5" t="s">
        <v>91</v>
      </c>
      <c r="C66" s="1">
        <v>2695486.22</v>
      </c>
      <c r="D66" s="2">
        <f>IF($C$75=0,0,C66/$C$75)</f>
        <v>5.2228658641683473E-3</v>
      </c>
      <c r="E66" s="42" t="s">
        <v>87</v>
      </c>
    </row>
    <row r="67" spans="1:5">
      <c r="A67" s="14">
        <v>864775</v>
      </c>
      <c r="B67" s="5" t="s">
        <v>93</v>
      </c>
      <c r="C67" s="1">
        <v>2175773.9</v>
      </c>
      <c r="D67" s="2">
        <f>IF($C$75=0,0,C67/$C$75)</f>
        <v>4.2158535800114142E-3</v>
      </c>
      <c r="E67" s="42" t="s">
        <v>89</v>
      </c>
    </row>
    <row r="68" spans="1:5">
      <c r="A68" s="14">
        <v>1328542</v>
      </c>
      <c r="B68" s="5" t="s">
        <v>142</v>
      </c>
      <c r="C68" s="1">
        <v>1995470.08</v>
      </c>
      <c r="D68" s="2">
        <f>IF($C$75=0,0,C68/$C$75)</f>
        <v>3.8664907601721225E-3</v>
      </c>
      <c r="E68" s="42" t="s">
        <v>43</v>
      </c>
    </row>
    <row r="69" spans="1:5">
      <c r="A69" s="14">
        <v>895923</v>
      </c>
      <c r="B69" s="5" t="s">
        <v>143</v>
      </c>
      <c r="C69" s="1">
        <v>1867999.46</v>
      </c>
      <c r="D69" s="2">
        <f>IF($C$75=0,0,C69/$C$75)</f>
        <v>3.6194993472898947E-3</v>
      </c>
      <c r="E69" s="42" t="s">
        <v>26</v>
      </c>
    </row>
    <row r="70" spans="1:5">
      <c r="A70" s="14">
        <v>712928</v>
      </c>
      <c r="B70" s="5" t="s">
        <v>144</v>
      </c>
      <c r="C70" s="1">
        <v>1678945.44</v>
      </c>
      <c r="D70" s="2">
        <f>IF($C$75=0,0,C70/$C$75)</f>
        <v>3.2531818420415094E-3</v>
      </c>
      <c r="E70" s="42" t="s">
        <v>18</v>
      </c>
    </row>
    <row r="71" spans="1:5">
      <c r="A71" s="14">
        <v>150401</v>
      </c>
      <c r="B71" s="5" t="s">
        <v>145</v>
      </c>
      <c r="C71" s="1">
        <v>1639074.2</v>
      </c>
      <c r="D71" s="2">
        <f>IF($C$75=0,0,C71/$C$75)</f>
        <v>3.1759259700533888E-3</v>
      </c>
      <c r="E71" s="42" t="s">
        <v>15</v>
      </c>
    </row>
    <row r="72" spans="1:5">
      <c r="A72" s="14">
        <v>482497</v>
      </c>
      <c r="B72" s="5" t="s">
        <v>146</v>
      </c>
      <c r="C72" s="1">
        <v>1575352.71</v>
      </c>
      <c r="D72" s="2">
        <f>IF($C$75=0,0,C72/$C$75)</f>
        <v>3.0524570417147586E-3</v>
      </c>
      <c r="E72" s="42" t="s">
        <v>64</v>
      </c>
    </row>
    <row r="73" spans="1:5">
      <c r="A73" s="14">
        <v>585031</v>
      </c>
      <c r="B73" s="5" t="s">
        <v>147</v>
      </c>
      <c r="C73" s="1">
        <v>871696.19</v>
      </c>
      <c r="D73" s="2">
        <f>IF($C$75=0,0,C73/$C$75)</f>
        <v>1.6890282134985669E-3</v>
      </c>
      <c r="E73" s="42" t="s">
        <v>37</v>
      </c>
    </row>
    <row r="74" spans="1:5">
      <c r="D74" s="2"/>
      <c r="E74" s="42"/>
    </row>
    <row r="75" spans="1:5">
      <c r="A75" s="38" t="s">
        <v>81</v>
      </c>
      <c r="C75" s="21">
        <f>SUM(C12:C73)</f>
        <v>516093326.93999994</v>
      </c>
      <c r="D75" s="22">
        <f>IF($C$75=0,0,C75/$C$75)</f>
        <v>1</v>
      </c>
      <c r="E75" s="42"/>
    </row>
    <row r="76" spans="1:5">
      <c r="E76" s="42"/>
    </row>
    <row r="77" spans="1:5">
      <c r="C77" s="40" t="s">
        <v>95</v>
      </c>
      <c r="D77" s="41">
        <v>7.3556756137436174E-2</v>
      </c>
      <c r="E77" s="42"/>
    </row>
  </sheetData>
  <sortState xmlns:xlrd2="http://schemas.microsoft.com/office/spreadsheetml/2017/richdata2" ref="A12:O73">
    <sortCondition descending="1" ref="C12:C73"/>
  </sortState>
  <mergeCells count="2">
    <mergeCell ref="A3:E6"/>
    <mergeCell ref="A8:E8"/>
  </mergeCells>
  <phoneticPr fontId="10" type="noConversion"/>
  <printOptions horizontalCentered="1"/>
  <pageMargins left="0.27559055118110237" right="0.27559055118110237" top="0.78740157480314965" bottom="0.78740157480314965" header="0.51181102362204722" footer="0.51181102362204722"/>
  <pageSetup scale="70" pageOrder="overThenDown" orientation="landscape" r:id="rId1"/>
  <headerFooter alignWithMargins="0">
    <oddFooter>&amp;L&amp;6Version 9.4&amp;C&amp;8Page &amp;P of &amp;N</oddFooter>
  </headerFooter>
  <ignoredErrors>
    <ignoredError sqref="E12:E7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35E49-9934-4F90-B040-C17344AB347D}">
  <sheetPr codeName="wsApolloLinks"/>
  <dimension ref="A1:F15"/>
  <sheetViews>
    <sheetView workbookViewId="0">
      <selection activeCell="F14" sqref="F14"/>
    </sheetView>
  </sheetViews>
  <sheetFormatPr defaultRowHeight="12.75"/>
  <sheetData>
    <row r="1" spans="1:6">
      <c r="A1" s="23" t="s">
        <v>80</v>
      </c>
    </row>
    <row r="3" spans="1:6">
      <c r="A3" s="70" t="s">
        <v>84</v>
      </c>
      <c r="B3" s="71"/>
      <c r="C3" s="71"/>
      <c r="D3" s="71"/>
      <c r="E3" s="72"/>
    </row>
    <row r="4" spans="1:6">
      <c r="A4" s="73"/>
      <c r="B4" s="74"/>
      <c r="C4" s="74"/>
      <c r="D4" s="74"/>
      <c r="E4" s="75"/>
    </row>
    <row r="5" spans="1:6">
      <c r="A5" s="73"/>
      <c r="B5" s="74"/>
      <c r="C5" s="74"/>
      <c r="D5" s="74"/>
      <c r="E5" s="75"/>
    </row>
    <row r="6" spans="1:6">
      <c r="A6" s="76"/>
      <c r="B6" s="77"/>
      <c r="C6" s="77"/>
      <c r="D6" s="77"/>
      <c r="E6" s="78"/>
    </row>
    <row r="8" spans="1:6">
      <c r="A8" s="79" t="s">
        <v>85</v>
      </c>
      <c r="B8" s="79"/>
      <c r="C8" s="79"/>
      <c r="D8" s="79"/>
      <c r="E8" s="79"/>
    </row>
    <row r="10" spans="1:6">
      <c r="E10" s="46" t="s">
        <v>79</v>
      </c>
      <c r="F10" s="43" t="s">
        <v>83</v>
      </c>
    </row>
    <row r="12" spans="1:6">
      <c r="E12" s="47"/>
      <c r="F12" s="27" t="b">
        <f>IF(OR(C12="",C13=""),FALSE,C12&gt;C13)</f>
        <v>0</v>
      </c>
    </row>
    <row r="13" spans="1:6">
      <c r="A13" s="43" t="s">
        <v>81</v>
      </c>
      <c r="C13" s="44">
        <f>SUM(C12:C12)</f>
        <v>0</v>
      </c>
      <c r="E13" s="48">
        <f>IF($C$13=0,0,C13/$C$13)</f>
        <v>0</v>
      </c>
      <c r="F13" s="27" t="b">
        <f>IF(OR(C13="",C14=""),FALSE,C13&gt;C14)</f>
        <v>0</v>
      </c>
    </row>
    <row r="14" spans="1:6">
      <c r="E14" s="47"/>
      <c r="F14" s="27" t="b">
        <f>IF(OR(C14="",C15=""),FALSE,C14&gt;C15)</f>
        <v>0</v>
      </c>
    </row>
    <row r="15" spans="1:6">
      <c r="C15" s="25" t="s">
        <v>82</v>
      </c>
      <c r="D15" s="45">
        <v>7.3556756137436174E-2</v>
      </c>
      <c r="E15" s="47"/>
    </row>
  </sheetData>
  <mergeCells count="2">
    <mergeCell ref="A3:E6"/>
    <mergeCell ref="A8:E8"/>
  </mergeCells>
  <phoneticPr fontId="10"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6DDEE-C96B-4BB4-88BF-12A582AE02F4}">
  <sheetPr codeName="wsFund"/>
  <dimension ref="A1:O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25.7109375" style="11" customWidth="1"/>
    <col min="3" max="5" width="15.7109375" style="15" customWidth="1"/>
    <col min="6" max="8" width="12.7109375" style="15" customWidth="1"/>
    <col min="9" max="9" width="15.7109375" style="16" customWidth="1"/>
    <col min="10" max="10" width="15.7109375" style="15" customWidth="1"/>
    <col min="11" max="11" width="12.7109375" style="15" customWidth="1"/>
    <col min="12" max="13" width="12.7109375" style="16" customWidth="1"/>
    <col min="14" max="15" width="15.7109375" style="15" customWidth="1"/>
    <col min="16" max="16384" width="9.140625" style="10"/>
  </cols>
  <sheetData>
    <row r="1" spans="1:6">
      <c r="A1" s="51" t="s">
        <v>80</v>
      </c>
    </row>
    <row r="3" spans="1:6">
      <c r="A3" s="90" t="s">
        <v>84</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85</v>
      </c>
      <c r="B8" s="99"/>
      <c r="C8" s="99"/>
      <c r="D8" s="99"/>
      <c r="E8" s="99"/>
    </row>
    <row r="10" spans="1:6">
      <c r="E10" s="49" t="s">
        <v>79</v>
      </c>
      <c r="F10" s="49" t="s">
        <v>83</v>
      </c>
    </row>
    <row r="12" spans="1:6">
      <c r="E12" s="56"/>
      <c r="F12" s="55" t="b">
        <f>IF(OR(C12="",C13=""),FALSE,C12&gt;C13)</f>
        <v>0</v>
      </c>
    </row>
    <row r="13" spans="1:6">
      <c r="A13" s="50" t="s">
        <v>81</v>
      </c>
      <c r="C13" s="52">
        <f>SUM(C12:C12)</f>
        <v>0</v>
      </c>
      <c r="E13" s="57">
        <f>IF($C$13=0,0,C13/$C$13)</f>
        <v>0</v>
      </c>
      <c r="F13" s="55" t="b">
        <f>IF(OR(C13="",C14=""),FALSE,C13&gt;C14)</f>
        <v>0</v>
      </c>
    </row>
    <row r="14" spans="1:6">
      <c r="E14" s="56"/>
      <c r="F14" s="55" t="b">
        <f>IF(OR(C14="",C15=""),FALSE,C14&gt;C15)</f>
        <v>0</v>
      </c>
    </row>
    <row r="15" spans="1:6">
      <c r="C15" s="53" t="s">
        <v>82</v>
      </c>
      <c r="D15" s="54">
        <v>7.3556756137436174E-2</v>
      </c>
      <c r="E15" s="56"/>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59EA3-6B80-4A11-A2B4-45C9124B5E49}">
  <sheetPr codeName="wsPortfolio"/>
  <dimension ref="A1:V72"/>
  <sheetViews>
    <sheetView zoomScale="75" workbookViewId="0">
      <pane ySplit="10" topLeftCell="A11" activePane="bottomLeft" state="frozen"/>
      <selection activeCell="A7" sqref="A7"/>
      <selection pane="bottomLeft" activeCell="F71" sqref="F71"/>
    </sheetView>
  </sheetViews>
  <sheetFormatPr defaultRowHeight="12.75"/>
  <cols>
    <col min="1" max="2" width="12.7109375" style="11" customWidth="1"/>
    <col min="3" max="3" width="20.7109375" style="11" customWidth="1"/>
    <col min="4" max="11" width="12.7109375" style="15" customWidth="1"/>
    <col min="12" max="13" width="12.7109375" style="11" customWidth="1"/>
    <col min="14" max="14" width="18" style="11" customWidth="1"/>
    <col min="15" max="15" width="10.7109375" style="11" customWidth="1"/>
    <col min="16" max="17" width="17.7109375" style="15" customWidth="1"/>
    <col min="18" max="18" width="20" style="15" customWidth="1"/>
    <col min="19" max="19" width="20.5703125" style="16" customWidth="1"/>
    <col min="20" max="20" width="20" style="17" customWidth="1"/>
    <col min="21" max="21" width="18" style="15" customWidth="1"/>
    <col min="22" max="22" width="18.7109375" style="15" customWidth="1"/>
    <col min="23" max="16384" width="9.140625" style="10"/>
  </cols>
  <sheetData>
    <row r="1" spans="1:22">
      <c r="A1" s="51" t="s">
        <v>80</v>
      </c>
    </row>
    <row r="3" spans="1:22">
      <c r="A3" s="90" t="s">
        <v>84</v>
      </c>
      <c r="B3" s="91"/>
      <c r="C3" s="91"/>
      <c r="D3" s="91"/>
      <c r="E3" s="92"/>
    </row>
    <row r="4" spans="1:22">
      <c r="A4" s="93"/>
      <c r="B4" s="94"/>
      <c r="C4" s="94"/>
      <c r="D4" s="94"/>
      <c r="E4" s="95"/>
    </row>
    <row r="5" spans="1:22">
      <c r="A5" s="93"/>
      <c r="B5" s="94"/>
      <c r="C5" s="94"/>
      <c r="D5" s="94"/>
      <c r="E5" s="95"/>
    </row>
    <row r="6" spans="1:22">
      <c r="A6" s="96"/>
      <c r="B6" s="97"/>
      <c r="C6" s="97"/>
      <c r="D6" s="97"/>
      <c r="E6" s="98"/>
    </row>
    <row r="8" spans="1:22">
      <c r="A8" s="99" t="s">
        <v>85</v>
      </c>
      <c r="B8" s="99"/>
      <c r="C8" s="99"/>
      <c r="D8" s="99"/>
      <c r="E8" s="99"/>
    </row>
    <row r="10" spans="1:22">
      <c r="A10" s="11">
        <v>9268711</v>
      </c>
      <c r="B10" s="11">
        <v>71249</v>
      </c>
      <c r="C10" s="11" t="s">
        <v>12</v>
      </c>
      <c r="D10" s="15">
        <v>35.825000000000003</v>
      </c>
      <c r="E10" s="49" t="s">
        <v>79</v>
      </c>
      <c r="F10" s="49" t="s">
        <v>83</v>
      </c>
      <c r="G10" s="15">
        <v>35.825000000000003</v>
      </c>
      <c r="H10" s="15">
        <v>17802356.120000001</v>
      </c>
      <c r="I10" s="15">
        <v>42400105.549999997</v>
      </c>
      <c r="J10" s="15">
        <v>0</v>
      </c>
      <c r="K10" s="15">
        <v>42400105.549999997</v>
      </c>
      <c r="L10" s="11">
        <v>9268711</v>
      </c>
      <c r="M10" s="11">
        <v>9268711</v>
      </c>
      <c r="N10" s="11">
        <v>3</v>
      </c>
      <c r="O10" s="11" t="s">
        <v>13</v>
      </c>
      <c r="Q10" s="15">
        <v>5624559657</v>
      </c>
      <c r="R10" s="15">
        <v>5624559657</v>
      </c>
      <c r="S10" s="16">
        <v>8.3047524712126106E-2</v>
      </c>
      <c r="T10" s="17">
        <v>2.1042251699242666E-4</v>
      </c>
      <c r="U10" s="15">
        <v>0.02</v>
      </c>
      <c r="V10" s="15">
        <v>201499849712.03</v>
      </c>
    </row>
    <row r="12" spans="1:22">
      <c r="A12" s="11">
        <v>111093</v>
      </c>
      <c r="B12" s="11">
        <v>71249</v>
      </c>
      <c r="C12" s="11" t="s">
        <v>12</v>
      </c>
      <c r="D12" s="15">
        <v>146.9</v>
      </c>
      <c r="E12" s="60">
        <f t="shared" ref="E12:E43" si="0">IF($C$70=0,0,C12/$C$70)</f>
        <v>0</v>
      </c>
      <c r="F12" s="55" t="b">
        <f t="shared" ref="F12:F43" si="1">IF(OR(C12="",C13=""),FALSE,C12&gt;C13)</f>
        <v>0</v>
      </c>
      <c r="G12" s="15">
        <v>146.9</v>
      </c>
      <c r="H12" s="15">
        <v>12834732.279999999</v>
      </c>
      <c r="I12" s="15">
        <v>31180112.600000001</v>
      </c>
      <c r="J12" s="15">
        <v>0</v>
      </c>
      <c r="K12" s="15">
        <v>31180112.600000001</v>
      </c>
      <c r="L12" s="11">
        <v>111093</v>
      </c>
      <c r="M12" s="11">
        <v>111093</v>
      </c>
      <c r="N12" s="11">
        <v>4</v>
      </c>
      <c r="O12" s="11" t="s">
        <v>13</v>
      </c>
      <c r="Q12" s="15">
        <v>1550988781</v>
      </c>
      <c r="R12" s="15">
        <v>1550988781</v>
      </c>
      <c r="S12" s="16">
        <v>6.1071337867822234E-2</v>
      </c>
      <c r="T12" s="17">
        <v>1.3685076423515408E-4</v>
      </c>
      <c r="U12" s="15">
        <v>0.01</v>
      </c>
      <c r="V12" s="15">
        <v>227840251928.89999</v>
      </c>
    </row>
    <row r="13" spans="1:22">
      <c r="A13" s="11">
        <v>112194</v>
      </c>
      <c r="B13" s="11">
        <v>71249</v>
      </c>
      <c r="C13" s="11" t="s">
        <v>12</v>
      </c>
      <c r="D13" s="15">
        <v>5.5220000000000002</v>
      </c>
      <c r="E13" s="60">
        <f t="shared" si="0"/>
        <v>0</v>
      </c>
      <c r="F13" s="55" t="b">
        <f t="shared" si="1"/>
        <v>0</v>
      </c>
      <c r="G13" s="15">
        <v>5.5220000000000002</v>
      </c>
      <c r="H13" s="15">
        <v>15073411.640000001</v>
      </c>
      <c r="I13" s="15">
        <v>22077508.199999999</v>
      </c>
      <c r="J13" s="15">
        <v>0</v>
      </c>
      <c r="K13" s="15">
        <v>22077508.199999999</v>
      </c>
      <c r="L13" s="11">
        <v>112194</v>
      </c>
      <c r="M13" s="11">
        <v>112194</v>
      </c>
      <c r="N13" s="11">
        <v>5</v>
      </c>
      <c r="O13" s="11" t="s">
        <v>13</v>
      </c>
      <c r="Q13" s="15">
        <v>7981410133</v>
      </c>
      <c r="R13" s="15">
        <v>7981410133</v>
      </c>
      <c r="S13" s="16">
        <v>4.3242401971371192E-2</v>
      </c>
      <c r="T13" s="17">
        <v>5.009265196721849E-4</v>
      </c>
      <c r="U13" s="15">
        <v>0.05</v>
      </c>
      <c r="V13" s="15">
        <v>44073346754.43</v>
      </c>
    </row>
    <row r="14" spans="1:22">
      <c r="A14" s="11">
        <v>112185</v>
      </c>
      <c r="B14" s="11">
        <v>71249</v>
      </c>
      <c r="C14" s="11" t="s">
        <v>12</v>
      </c>
      <c r="D14" s="15">
        <v>11.315</v>
      </c>
      <c r="E14" s="60">
        <f t="shared" si="0"/>
        <v>0</v>
      </c>
      <c r="F14" s="55" t="b">
        <f t="shared" si="1"/>
        <v>0</v>
      </c>
      <c r="G14" s="15">
        <v>11.315</v>
      </c>
      <c r="H14" s="15">
        <v>5428147.7300000004</v>
      </c>
      <c r="I14" s="15">
        <v>21924453.18</v>
      </c>
      <c r="J14" s="15">
        <v>0</v>
      </c>
      <c r="K14" s="15">
        <v>21924453.18</v>
      </c>
      <c r="L14" s="11">
        <v>112185</v>
      </c>
      <c r="M14" s="11">
        <v>112185</v>
      </c>
      <c r="N14" s="11">
        <v>6</v>
      </c>
      <c r="O14" s="11" t="s">
        <v>13</v>
      </c>
      <c r="Q14" s="15">
        <v>8398895687</v>
      </c>
      <c r="R14" s="15">
        <v>8398895687</v>
      </c>
      <c r="S14" s="16">
        <v>4.2942618742275791E-2</v>
      </c>
      <c r="T14" s="17">
        <v>2.3070235328665061E-4</v>
      </c>
      <c r="U14" s="15">
        <v>0.02</v>
      </c>
      <c r="V14" s="15">
        <v>95033504720.080002</v>
      </c>
    </row>
    <row r="15" spans="1:22">
      <c r="A15" s="11">
        <v>1456450</v>
      </c>
      <c r="B15" s="11">
        <v>71249</v>
      </c>
      <c r="C15" s="11" t="s">
        <v>12</v>
      </c>
      <c r="D15" s="15">
        <v>20.64</v>
      </c>
      <c r="E15" s="60">
        <f t="shared" si="0"/>
        <v>0</v>
      </c>
      <c r="F15" s="55" t="b">
        <f t="shared" si="1"/>
        <v>0</v>
      </c>
      <c r="G15" s="15">
        <v>20.64</v>
      </c>
      <c r="H15" s="15">
        <v>13927802.310000001</v>
      </c>
      <c r="I15" s="15">
        <v>18399032.640000001</v>
      </c>
      <c r="J15" s="15">
        <v>0</v>
      </c>
      <c r="K15" s="15">
        <v>18399032.640000001</v>
      </c>
      <c r="L15" s="11">
        <v>1456450</v>
      </c>
      <c r="M15" s="11">
        <v>1456450</v>
      </c>
      <c r="N15" s="11">
        <v>7</v>
      </c>
      <c r="O15" s="11" t="s">
        <v>13</v>
      </c>
      <c r="Q15" s="15">
        <v>4057428154</v>
      </c>
      <c r="R15" s="15">
        <v>4057428154</v>
      </c>
      <c r="S15" s="16">
        <v>3.6037507407799714E-2</v>
      </c>
      <c r="T15" s="17">
        <v>2.1970222667311832E-4</v>
      </c>
      <c r="U15" s="15">
        <v>0.02</v>
      </c>
      <c r="V15" s="15">
        <v>83745317098.559998</v>
      </c>
    </row>
    <row r="16" spans="1:22">
      <c r="A16" s="11">
        <v>101286</v>
      </c>
      <c r="B16" s="11">
        <v>71249</v>
      </c>
      <c r="C16" s="11" t="s">
        <v>12</v>
      </c>
      <c r="D16" s="15">
        <v>69.430000000000007</v>
      </c>
      <c r="E16" s="60">
        <f t="shared" si="0"/>
        <v>0</v>
      </c>
      <c r="F16" s="55" t="b">
        <f t="shared" si="1"/>
        <v>0</v>
      </c>
      <c r="G16" s="15">
        <v>69.430000000000007</v>
      </c>
      <c r="H16" s="15">
        <v>11696254.890000001</v>
      </c>
      <c r="I16" s="15">
        <v>17478447.059999999</v>
      </c>
      <c r="J16" s="15">
        <v>0</v>
      </c>
      <c r="K16" s="15">
        <v>17478447.059999999</v>
      </c>
      <c r="L16" s="11">
        <v>101286</v>
      </c>
      <c r="M16" s="11">
        <v>101286</v>
      </c>
      <c r="N16" s="11">
        <v>8</v>
      </c>
      <c r="O16" s="11" t="s">
        <v>13</v>
      </c>
      <c r="Q16" s="15">
        <v>1254956574</v>
      </c>
      <c r="R16" s="15">
        <v>1254956574</v>
      </c>
      <c r="S16" s="16">
        <v>3.4234390346816905E-2</v>
      </c>
      <c r="T16" s="17">
        <v>2.0059817623617628E-4</v>
      </c>
      <c r="U16" s="15">
        <v>0.02</v>
      </c>
      <c r="V16" s="15">
        <v>87131634932.820007</v>
      </c>
    </row>
    <row r="17" spans="1:22">
      <c r="A17" s="11">
        <v>100228</v>
      </c>
      <c r="B17" s="11">
        <v>71249</v>
      </c>
      <c r="C17" s="11" t="s">
        <v>12</v>
      </c>
      <c r="D17" s="15">
        <v>6.0629999999999997</v>
      </c>
      <c r="E17" s="60">
        <f t="shared" si="0"/>
        <v>0</v>
      </c>
      <c r="F17" s="55" t="b">
        <f t="shared" si="1"/>
        <v>0</v>
      </c>
      <c r="G17" s="15">
        <v>6.0629999999999997</v>
      </c>
      <c r="H17" s="15">
        <v>10407549.92</v>
      </c>
      <c r="I17" s="15">
        <v>17023291.239999998</v>
      </c>
      <c r="J17" s="15">
        <v>0</v>
      </c>
      <c r="K17" s="15">
        <v>17023291.239999998</v>
      </c>
      <c r="L17" s="11">
        <v>100228</v>
      </c>
      <c r="M17" s="11">
        <v>100228</v>
      </c>
      <c r="N17" s="11">
        <v>9</v>
      </c>
      <c r="O17" s="11" t="s">
        <v>13</v>
      </c>
      <c r="Q17" s="15">
        <v>15700880610</v>
      </c>
      <c r="R17" s="15">
        <v>15700880610</v>
      </c>
      <c r="S17" s="16">
        <v>3.3342893410217463E-2</v>
      </c>
      <c r="T17" s="17">
        <v>1.7882653016364794E-4</v>
      </c>
      <c r="U17" s="15">
        <v>0.02</v>
      </c>
      <c r="V17" s="15">
        <v>95194439127.25</v>
      </c>
    </row>
    <row r="18" spans="1:22">
      <c r="A18" s="11">
        <v>100169</v>
      </c>
      <c r="B18" s="11">
        <v>71249</v>
      </c>
      <c r="C18" s="11" t="s">
        <v>12</v>
      </c>
      <c r="D18" s="15">
        <v>3.8940000000000001</v>
      </c>
      <c r="E18" s="60">
        <f t="shared" si="0"/>
        <v>0</v>
      </c>
      <c r="F18" s="55" t="b">
        <f t="shared" si="1"/>
        <v>0</v>
      </c>
      <c r="G18" s="15">
        <v>3.8940000000000001</v>
      </c>
      <c r="H18" s="15">
        <v>9048622.2899999991</v>
      </c>
      <c r="I18" s="15">
        <v>16979872.670000002</v>
      </c>
      <c r="J18" s="15">
        <v>0</v>
      </c>
      <c r="K18" s="15">
        <v>16979872.670000002</v>
      </c>
      <c r="L18" s="11">
        <v>100169</v>
      </c>
      <c r="M18" s="11">
        <v>100169</v>
      </c>
      <c r="N18" s="11">
        <v>10</v>
      </c>
      <c r="O18" s="11" t="s">
        <v>13</v>
      </c>
      <c r="Q18" s="15">
        <v>13712376995</v>
      </c>
      <c r="R18" s="15">
        <v>13712376995</v>
      </c>
      <c r="S18" s="16">
        <v>3.3257851056707567E-2</v>
      </c>
      <c r="T18" s="17">
        <v>3.179989874541806E-4</v>
      </c>
      <c r="U18" s="15">
        <v>0.03</v>
      </c>
      <c r="V18" s="15">
        <v>53395996024.82</v>
      </c>
    </row>
    <row r="19" spans="1:22">
      <c r="A19" s="11">
        <v>112370</v>
      </c>
      <c r="B19" s="11">
        <v>71249</v>
      </c>
      <c r="C19" s="11" t="s">
        <v>12</v>
      </c>
      <c r="D19" s="15">
        <v>4.7290000000000001</v>
      </c>
      <c r="E19" s="60">
        <f t="shared" si="0"/>
        <v>0</v>
      </c>
      <c r="F19" s="55" t="b">
        <f t="shared" si="1"/>
        <v>0</v>
      </c>
      <c r="G19" s="15">
        <v>4.7290000000000001</v>
      </c>
      <c r="H19" s="15">
        <v>7864670.4299999997</v>
      </c>
      <c r="I19" s="15">
        <v>12323868.58</v>
      </c>
      <c r="J19" s="15">
        <v>0</v>
      </c>
      <c r="K19" s="15">
        <v>12323868.58</v>
      </c>
      <c r="L19" s="11">
        <v>112370</v>
      </c>
      <c r="M19" s="11">
        <v>112370</v>
      </c>
      <c r="N19" s="11">
        <v>11</v>
      </c>
      <c r="O19" s="11" t="s">
        <v>13</v>
      </c>
      <c r="Q19" s="15">
        <v>6385182796</v>
      </c>
      <c r="R19" s="15">
        <v>6385182796</v>
      </c>
      <c r="S19" s="16">
        <v>2.4138307373778329E-2</v>
      </c>
      <c r="T19" s="17">
        <v>4.0813553554528494E-4</v>
      </c>
      <c r="U19" s="15">
        <v>0.04</v>
      </c>
      <c r="V19" s="15">
        <v>30195529442.279999</v>
      </c>
    </row>
    <row r="20" spans="1:22">
      <c r="A20" s="11">
        <v>220230</v>
      </c>
      <c r="B20" s="11">
        <v>71249</v>
      </c>
      <c r="C20" s="11" t="s">
        <v>77</v>
      </c>
      <c r="D20" s="15">
        <v>100</v>
      </c>
      <c r="E20" s="60">
        <f t="shared" si="0"/>
        <v>0</v>
      </c>
      <c r="F20" s="15" t="b">
        <f t="shared" si="1"/>
        <v>1</v>
      </c>
      <c r="G20" s="15">
        <v>100</v>
      </c>
      <c r="H20" s="15">
        <v>11860519.689999999</v>
      </c>
      <c r="I20" s="15">
        <v>11860519.689999999</v>
      </c>
      <c r="J20" s="15">
        <v>11860519.689999999</v>
      </c>
      <c r="K20" s="15">
        <v>11860519.689999999</v>
      </c>
      <c r="L20" s="11">
        <v>220230</v>
      </c>
      <c r="M20" s="11">
        <v>7425742</v>
      </c>
      <c r="N20" s="11">
        <v>12</v>
      </c>
      <c r="O20" s="11" t="s">
        <v>78</v>
      </c>
      <c r="Q20" s="15">
        <v>679627000</v>
      </c>
      <c r="R20" s="15">
        <v>679627000</v>
      </c>
      <c r="S20" s="16">
        <v>2.323076297280428E-2</v>
      </c>
      <c r="T20" s="17">
        <v>1.7451513388961885E-2</v>
      </c>
      <c r="U20" s="15">
        <v>1.75</v>
      </c>
      <c r="V20" s="15">
        <v>679627000</v>
      </c>
    </row>
    <row r="21" spans="1:22">
      <c r="A21" s="11">
        <v>179563</v>
      </c>
      <c r="B21" s="11">
        <v>71249</v>
      </c>
      <c r="C21" s="11" t="s">
        <v>12</v>
      </c>
      <c r="D21" s="15">
        <v>12.69</v>
      </c>
      <c r="E21" s="60">
        <f t="shared" si="0"/>
        <v>0</v>
      </c>
      <c r="F21" s="55" t="b">
        <f t="shared" si="1"/>
        <v>0</v>
      </c>
      <c r="G21" s="15">
        <v>12.69</v>
      </c>
      <c r="H21" s="15">
        <v>9014205.1999999993</v>
      </c>
      <c r="I21" s="15">
        <v>11386483.199999999</v>
      </c>
      <c r="J21" s="15">
        <v>0</v>
      </c>
      <c r="K21" s="15">
        <v>11386483.199999999</v>
      </c>
      <c r="L21" s="11">
        <v>179563</v>
      </c>
      <c r="M21" s="11">
        <v>179563</v>
      </c>
      <c r="N21" s="11">
        <v>13</v>
      </c>
      <c r="O21" s="11" t="s">
        <v>13</v>
      </c>
      <c r="Q21" s="15">
        <v>4973426832</v>
      </c>
      <c r="R21" s="15">
        <v>4973426832</v>
      </c>
      <c r="S21" s="16">
        <v>2.2302285163443625E-2</v>
      </c>
      <c r="T21" s="17">
        <v>1.8041483876403392E-4</v>
      </c>
      <c r="U21" s="15">
        <v>0.02</v>
      </c>
      <c r="V21" s="15">
        <v>63112786498.080002</v>
      </c>
    </row>
    <row r="22" spans="1:22">
      <c r="A22" s="11">
        <v>112244</v>
      </c>
      <c r="B22" s="11">
        <v>71249</v>
      </c>
      <c r="C22" s="11" t="s">
        <v>12</v>
      </c>
      <c r="D22" s="15">
        <v>2.85</v>
      </c>
      <c r="E22" s="60">
        <f t="shared" si="0"/>
        <v>0</v>
      </c>
      <c r="F22" s="55" t="b">
        <f t="shared" si="1"/>
        <v>0</v>
      </c>
      <c r="G22" s="15">
        <v>2.85</v>
      </c>
      <c r="H22" s="15">
        <v>6756381.7400000002</v>
      </c>
      <c r="I22" s="15">
        <v>10108662.15</v>
      </c>
      <c r="J22" s="15">
        <v>0</v>
      </c>
      <c r="K22" s="15">
        <v>10108662.15</v>
      </c>
      <c r="L22" s="11">
        <v>112244</v>
      </c>
      <c r="M22" s="11">
        <v>112244</v>
      </c>
      <c r="N22" s="11">
        <v>14</v>
      </c>
      <c r="O22" s="11" t="s">
        <v>13</v>
      </c>
      <c r="Q22" s="15">
        <v>997115251</v>
      </c>
      <c r="R22" s="15">
        <v>997115251</v>
      </c>
      <c r="S22" s="16">
        <v>1.9799464148000424E-2</v>
      </c>
      <c r="T22" s="17">
        <v>3.5571605152391757E-3</v>
      </c>
      <c r="U22" s="15">
        <v>0.36</v>
      </c>
      <c r="V22" s="15">
        <v>2841778465.3499999</v>
      </c>
    </row>
    <row r="23" spans="1:22">
      <c r="A23" s="11">
        <v>196139</v>
      </c>
      <c r="B23" s="11">
        <v>71249</v>
      </c>
      <c r="C23" s="11" t="s">
        <v>12</v>
      </c>
      <c r="D23" s="15">
        <v>30.57</v>
      </c>
      <c r="E23" s="60">
        <f t="shared" si="0"/>
        <v>0</v>
      </c>
      <c r="F23" s="55" t="b">
        <f t="shared" si="1"/>
        <v>0</v>
      </c>
      <c r="G23" s="15">
        <v>30.57</v>
      </c>
      <c r="H23" s="15">
        <v>6304158.0499999998</v>
      </c>
      <c r="I23" s="15">
        <v>9695581.1999999993</v>
      </c>
      <c r="J23" s="15">
        <v>0</v>
      </c>
      <c r="K23" s="15">
        <v>9695581.1999999993</v>
      </c>
      <c r="L23" s="11">
        <v>196139</v>
      </c>
      <c r="M23" s="11">
        <v>196139</v>
      </c>
      <c r="N23" s="11">
        <v>15</v>
      </c>
      <c r="O23" s="11" t="s">
        <v>13</v>
      </c>
      <c r="Q23" s="15">
        <v>780189990</v>
      </c>
      <c r="R23" s="15">
        <v>780189990</v>
      </c>
      <c r="S23" s="16">
        <v>1.8990377709223065E-2</v>
      </c>
      <c r="T23" s="17">
        <v>4.0651636660962541E-4</v>
      </c>
      <c r="U23" s="15">
        <v>0.04</v>
      </c>
      <c r="V23" s="15">
        <v>23850407994.299999</v>
      </c>
    </row>
    <row r="24" spans="1:22">
      <c r="A24" s="11">
        <v>349914</v>
      </c>
      <c r="B24" s="11">
        <v>71249</v>
      </c>
      <c r="C24" s="11" t="s">
        <v>12</v>
      </c>
      <c r="D24" s="15">
        <v>43.7</v>
      </c>
      <c r="E24" s="60">
        <f t="shared" si="0"/>
        <v>0</v>
      </c>
      <c r="F24" s="55" t="b">
        <f t="shared" si="1"/>
        <v>0</v>
      </c>
      <c r="G24" s="15">
        <v>43.7</v>
      </c>
      <c r="H24" s="15">
        <v>6946144.3899999997</v>
      </c>
      <c r="I24" s="15">
        <v>9512790.8000000007</v>
      </c>
      <c r="J24" s="15">
        <v>0</v>
      </c>
      <c r="K24" s="15">
        <v>9512790.8000000007</v>
      </c>
      <c r="L24" s="11">
        <v>349914</v>
      </c>
      <c r="M24" s="11">
        <v>349914</v>
      </c>
      <c r="N24" s="11">
        <v>16</v>
      </c>
      <c r="O24" s="11" t="s">
        <v>13</v>
      </c>
      <c r="Q24" s="15">
        <v>2171421237</v>
      </c>
      <c r="R24" s="15">
        <v>2171421237</v>
      </c>
      <c r="S24" s="16">
        <v>1.8632352886779214E-2</v>
      </c>
      <c r="T24" s="17">
        <v>1.002495491389541E-4</v>
      </c>
      <c r="U24" s="15">
        <v>0.01</v>
      </c>
      <c r="V24" s="15">
        <v>94891108056.899994</v>
      </c>
    </row>
    <row r="25" spans="1:22">
      <c r="A25" s="11">
        <v>112156</v>
      </c>
      <c r="B25" s="11">
        <v>71249</v>
      </c>
      <c r="C25" s="11" t="s">
        <v>12</v>
      </c>
      <c r="D25" s="15">
        <v>50.88</v>
      </c>
      <c r="E25" s="60">
        <f t="shared" si="0"/>
        <v>0</v>
      </c>
      <c r="F25" s="55" t="b">
        <f t="shared" si="1"/>
        <v>0</v>
      </c>
      <c r="G25" s="15">
        <v>50.88</v>
      </c>
      <c r="H25" s="15">
        <v>9593867.5199999996</v>
      </c>
      <c r="I25" s="15">
        <v>9250645.4399999995</v>
      </c>
      <c r="J25" s="15">
        <v>0</v>
      </c>
      <c r="K25" s="15">
        <v>9250645.4399999995</v>
      </c>
      <c r="L25" s="11">
        <v>112156</v>
      </c>
      <c r="M25" s="11">
        <v>112156</v>
      </c>
      <c r="N25" s="11">
        <v>17</v>
      </c>
      <c r="O25" s="11" t="s">
        <v>13</v>
      </c>
      <c r="Q25" s="15">
        <v>671618131</v>
      </c>
      <c r="R25" s="15">
        <v>671618131</v>
      </c>
      <c r="S25" s="16">
        <v>1.81188984276365E-2</v>
      </c>
      <c r="T25" s="17">
        <v>2.7070889186581534E-4</v>
      </c>
      <c r="U25" s="15">
        <v>0.03</v>
      </c>
      <c r="V25" s="15">
        <v>34171930505.279999</v>
      </c>
    </row>
    <row r="26" spans="1:22">
      <c r="A26" s="11">
        <v>111270</v>
      </c>
      <c r="B26" s="11">
        <v>71249</v>
      </c>
      <c r="C26" s="11" t="s">
        <v>12</v>
      </c>
      <c r="D26" s="15">
        <v>22</v>
      </c>
      <c r="E26" s="60">
        <f t="shared" si="0"/>
        <v>0</v>
      </c>
      <c r="F26" s="55" t="b">
        <f t="shared" si="1"/>
        <v>0</v>
      </c>
      <c r="G26" s="15">
        <v>22</v>
      </c>
      <c r="H26" s="15">
        <v>2973682.36</v>
      </c>
      <c r="I26" s="15">
        <v>8222962</v>
      </c>
      <c r="J26" s="15">
        <v>0</v>
      </c>
      <c r="K26" s="15">
        <v>8222962</v>
      </c>
      <c r="L26" s="11">
        <v>111270</v>
      </c>
      <c r="M26" s="11">
        <v>111270</v>
      </c>
      <c r="N26" s="11">
        <v>18</v>
      </c>
      <c r="O26" s="11" t="s">
        <v>13</v>
      </c>
      <c r="Q26" s="15">
        <v>3005147459</v>
      </c>
      <c r="R26" s="15">
        <v>3005147459</v>
      </c>
      <c r="S26" s="16">
        <v>1.6106012733779006E-2</v>
      </c>
      <c r="T26" s="17">
        <v>1.2437692495940845E-4</v>
      </c>
      <c r="U26" s="15">
        <v>0.01</v>
      </c>
      <c r="V26" s="15">
        <v>66113244098</v>
      </c>
    </row>
    <row r="27" spans="1:22">
      <c r="A27" s="11">
        <v>111398</v>
      </c>
      <c r="B27" s="11">
        <v>71249</v>
      </c>
      <c r="C27" s="11" t="s">
        <v>12</v>
      </c>
      <c r="D27" s="15">
        <v>6.0039999999999996</v>
      </c>
      <c r="E27" s="60">
        <f t="shared" si="0"/>
        <v>0</v>
      </c>
      <c r="F27" s="55" t="b">
        <f t="shared" si="1"/>
        <v>0</v>
      </c>
      <c r="G27" s="15">
        <v>6.0039999999999996</v>
      </c>
      <c r="H27" s="15">
        <v>6840320.3899999997</v>
      </c>
      <c r="I27" s="15">
        <v>8138283.9100000001</v>
      </c>
      <c r="J27" s="15">
        <v>0</v>
      </c>
      <c r="K27" s="15">
        <v>8138283.9100000001</v>
      </c>
      <c r="L27" s="11">
        <v>111398</v>
      </c>
      <c r="M27" s="11">
        <v>111398</v>
      </c>
      <c r="N27" s="11">
        <v>19</v>
      </c>
      <c r="O27" s="11" t="s">
        <v>13</v>
      </c>
      <c r="Q27" s="15">
        <v>3031277479</v>
      </c>
      <c r="R27" s="15">
        <v>3031277479</v>
      </c>
      <c r="S27" s="16">
        <v>1.5940156878454358E-2</v>
      </c>
      <c r="T27" s="17">
        <v>4.4716361645888111E-4</v>
      </c>
      <c r="U27" s="15">
        <v>0.04</v>
      </c>
      <c r="V27" s="15">
        <v>18199789988.389999</v>
      </c>
    </row>
    <row r="28" spans="1:22">
      <c r="A28" s="11">
        <v>148255</v>
      </c>
      <c r="B28" s="11">
        <v>71249</v>
      </c>
      <c r="C28" s="11" t="s">
        <v>12</v>
      </c>
      <c r="D28" s="15">
        <v>15.2</v>
      </c>
      <c r="E28" s="60">
        <f t="shared" si="0"/>
        <v>0</v>
      </c>
      <c r="F28" s="55" t="b">
        <f t="shared" si="1"/>
        <v>0</v>
      </c>
      <c r="G28" s="15">
        <v>15.2</v>
      </c>
      <c r="H28" s="15">
        <v>9099892.8300000001</v>
      </c>
      <c r="I28" s="15">
        <v>8111632</v>
      </c>
      <c r="J28" s="15">
        <v>0</v>
      </c>
      <c r="K28" s="15">
        <v>8111632</v>
      </c>
      <c r="L28" s="11">
        <v>148255</v>
      </c>
      <c r="M28" s="11">
        <v>148255</v>
      </c>
      <c r="N28" s="11">
        <v>20</v>
      </c>
      <c r="O28" s="11" t="s">
        <v>13</v>
      </c>
      <c r="Q28" s="15">
        <v>294373624</v>
      </c>
      <c r="R28" s="15">
        <v>294373624</v>
      </c>
      <c r="S28" s="16">
        <v>1.5887954764199234E-2</v>
      </c>
      <c r="T28" s="17">
        <v>1.8128662233678925E-3</v>
      </c>
      <c r="U28" s="15">
        <v>0.18</v>
      </c>
      <c r="V28" s="15">
        <v>4474479084.8000002</v>
      </c>
    </row>
    <row r="29" spans="1:22">
      <c r="A29" s="11">
        <v>11234117</v>
      </c>
      <c r="B29" s="11">
        <v>71249</v>
      </c>
      <c r="C29" s="11" t="s">
        <v>12</v>
      </c>
      <c r="D29" s="15">
        <v>1.8140000000000001</v>
      </c>
      <c r="E29" s="60">
        <f t="shared" si="0"/>
        <v>0</v>
      </c>
      <c r="F29" s="55" t="b">
        <f t="shared" si="1"/>
        <v>0</v>
      </c>
      <c r="G29" s="15">
        <v>1.8140000000000001</v>
      </c>
      <c r="H29" s="15">
        <v>8056923.6399999997</v>
      </c>
      <c r="I29" s="15">
        <v>8109485.1900000004</v>
      </c>
      <c r="J29" s="15">
        <v>0</v>
      </c>
      <c r="K29" s="15">
        <v>8109485.1900000004</v>
      </c>
      <c r="L29" s="11">
        <v>11234117</v>
      </c>
      <c r="M29" s="11">
        <v>11234117</v>
      </c>
      <c r="N29" s="11">
        <v>21</v>
      </c>
      <c r="O29" s="11" t="s">
        <v>13</v>
      </c>
      <c r="Q29" s="15">
        <v>2344406347</v>
      </c>
      <c r="R29" s="15">
        <v>2344406347</v>
      </c>
      <c r="S29" s="16">
        <v>1.5883749886541159E-2</v>
      </c>
      <c r="T29" s="17">
        <v>1.9068789016548418E-3</v>
      </c>
      <c r="U29" s="15">
        <v>0.19</v>
      </c>
      <c r="V29" s="15">
        <v>4252753115.5599999</v>
      </c>
    </row>
    <row r="30" spans="1:22">
      <c r="A30" s="11">
        <v>112283</v>
      </c>
      <c r="B30" s="11">
        <v>71249</v>
      </c>
      <c r="C30" s="11" t="s">
        <v>12</v>
      </c>
      <c r="D30" s="15">
        <v>6.4379999999999997</v>
      </c>
      <c r="E30" s="60">
        <f t="shared" si="0"/>
        <v>0</v>
      </c>
      <c r="F30" s="55" t="b">
        <f t="shared" si="1"/>
        <v>0</v>
      </c>
      <c r="G30" s="15">
        <v>6.4379999999999997</v>
      </c>
      <c r="H30" s="15">
        <v>8723230.8399999999</v>
      </c>
      <c r="I30" s="15">
        <v>7673317</v>
      </c>
      <c r="J30" s="15">
        <v>0</v>
      </c>
      <c r="K30" s="15">
        <v>7673317</v>
      </c>
      <c r="L30" s="11">
        <v>112283</v>
      </c>
      <c r="M30" s="11">
        <v>112283</v>
      </c>
      <c r="N30" s="11">
        <v>22</v>
      </c>
      <c r="O30" s="11" t="s">
        <v>13</v>
      </c>
      <c r="Q30" s="15">
        <v>1353761183</v>
      </c>
      <c r="R30" s="15">
        <v>1353761183</v>
      </c>
      <c r="S30" s="16">
        <v>1.5029443321314499E-2</v>
      </c>
      <c r="T30" s="17">
        <v>8.8042042789167492E-4</v>
      </c>
      <c r="U30" s="15">
        <v>0.09</v>
      </c>
      <c r="V30" s="15">
        <v>8715514493.8799992</v>
      </c>
    </row>
    <row r="31" spans="1:22">
      <c r="A31" s="11">
        <v>101534</v>
      </c>
      <c r="B31" s="11">
        <v>71249</v>
      </c>
      <c r="C31" s="11" t="s">
        <v>12</v>
      </c>
      <c r="D31" s="15">
        <v>41.99</v>
      </c>
      <c r="E31" s="60">
        <f t="shared" si="0"/>
        <v>0</v>
      </c>
      <c r="F31" s="55" t="b">
        <f t="shared" si="1"/>
        <v>0</v>
      </c>
      <c r="G31" s="15">
        <v>41.99</v>
      </c>
      <c r="H31" s="15">
        <v>6925678.0499999998</v>
      </c>
      <c r="I31" s="15">
        <v>6873721.0099999998</v>
      </c>
      <c r="J31" s="15">
        <v>0</v>
      </c>
      <c r="K31" s="15">
        <v>6873721.0099999998</v>
      </c>
      <c r="L31" s="11">
        <v>101534</v>
      </c>
      <c r="M31" s="11">
        <v>101534</v>
      </c>
      <c r="N31" s="11">
        <v>23</v>
      </c>
      <c r="O31" s="11" t="s">
        <v>13</v>
      </c>
      <c r="Q31" s="15">
        <v>2184948965</v>
      </c>
      <c r="R31" s="15">
        <v>2184948965</v>
      </c>
      <c r="S31" s="16">
        <v>1.3463304112983167E-2</v>
      </c>
      <c r="T31" s="17">
        <v>7.4921200733857877E-5</v>
      </c>
      <c r="U31" s="15">
        <v>0.01</v>
      </c>
      <c r="V31" s="15">
        <v>91746007040.350006</v>
      </c>
    </row>
    <row r="32" spans="1:22">
      <c r="A32" s="11">
        <v>111429</v>
      </c>
      <c r="B32" s="11">
        <v>71249</v>
      </c>
      <c r="C32" s="11" t="s">
        <v>12</v>
      </c>
      <c r="D32" s="15">
        <v>52.3</v>
      </c>
      <c r="E32" s="60">
        <f t="shared" si="0"/>
        <v>0</v>
      </c>
      <c r="F32" s="55" t="b">
        <f t="shared" si="1"/>
        <v>0</v>
      </c>
      <c r="G32" s="15">
        <v>52.3</v>
      </c>
      <c r="H32" s="15">
        <v>6085437.2699999996</v>
      </c>
      <c r="I32" s="15">
        <v>6846488.4000000004</v>
      </c>
      <c r="J32" s="15">
        <v>0</v>
      </c>
      <c r="K32" s="15">
        <v>6846488.4000000004</v>
      </c>
      <c r="L32" s="11">
        <v>111429</v>
      </c>
      <c r="M32" s="11">
        <v>111429</v>
      </c>
      <c r="N32" s="11">
        <v>24</v>
      </c>
      <c r="O32" s="11" t="s">
        <v>13</v>
      </c>
      <c r="Q32" s="15">
        <v>54295823</v>
      </c>
      <c r="R32" s="15">
        <v>54295823</v>
      </c>
      <c r="S32" s="16">
        <v>1.3409964603031153E-2</v>
      </c>
      <c r="T32" s="17">
        <v>2.4110141953276958E-3</v>
      </c>
      <c r="U32" s="15">
        <v>0.24</v>
      </c>
      <c r="V32" s="15">
        <v>2839671542.9000001</v>
      </c>
    </row>
    <row r="33" spans="1:22">
      <c r="A33" s="11">
        <v>154898</v>
      </c>
      <c r="B33" s="11">
        <v>71249</v>
      </c>
      <c r="C33" s="11" t="s">
        <v>12</v>
      </c>
      <c r="D33" s="15">
        <v>176.9</v>
      </c>
      <c r="E33" s="60">
        <f t="shared" si="0"/>
        <v>0</v>
      </c>
      <c r="F33" s="55" t="b">
        <f t="shared" si="1"/>
        <v>0</v>
      </c>
      <c r="G33" s="15">
        <v>176.9</v>
      </c>
      <c r="H33" s="15">
        <v>4540201.51</v>
      </c>
      <c r="I33" s="15">
        <v>6776508.2999999998</v>
      </c>
      <c r="J33" s="15">
        <v>0</v>
      </c>
      <c r="K33" s="15">
        <v>6776508.2999999998</v>
      </c>
      <c r="L33" s="11">
        <v>154898</v>
      </c>
      <c r="M33" s="11">
        <v>154898</v>
      </c>
      <c r="N33" s="11">
        <v>25</v>
      </c>
      <c r="O33" s="11" t="s">
        <v>13</v>
      </c>
      <c r="Q33" s="15">
        <v>33044119</v>
      </c>
      <c r="R33" s="15">
        <v>33044119</v>
      </c>
      <c r="S33" s="16">
        <v>1.3272897159242512E-2</v>
      </c>
      <c r="T33" s="17">
        <v>1.1592683103459347E-3</v>
      </c>
      <c r="U33" s="15">
        <v>0.12</v>
      </c>
      <c r="V33" s="15">
        <v>5845504651.1000004</v>
      </c>
    </row>
    <row r="34" spans="1:22">
      <c r="A34" s="11">
        <v>112122</v>
      </c>
      <c r="B34" s="11">
        <v>71249</v>
      </c>
      <c r="C34" s="11" t="s">
        <v>12</v>
      </c>
      <c r="D34" s="15">
        <v>10.38</v>
      </c>
      <c r="E34" s="60">
        <f t="shared" si="0"/>
        <v>0</v>
      </c>
      <c r="F34" s="55" t="b">
        <f t="shared" si="1"/>
        <v>0</v>
      </c>
      <c r="G34" s="15">
        <v>10.38</v>
      </c>
      <c r="H34" s="15">
        <v>6473936.9299999997</v>
      </c>
      <c r="I34" s="15">
        <v>6235919.9400000004</v>
      </c>
      <c r="J34" s="15">
        <v>0</v>
      </c>
      <c r="K34" s="15">
        <v>6235919.9400000004</v>
      </c>
      <c r="L34" s="11">
        <v>112122</v>
      </c>
      <c r="M34" s="11">
        <v>112122</v>
      </c>
      <c r="N34" s="11">
        <v>26</v>
      </c>
      <c r="O34" s="11" t="s">
        <v>13</v>
      </c>
      <c r="Q34" s="15">
        <v>2524829355</v>
      </c>
      <c r="R34" s="15">
        <v>2524829355</v>
      </c>
      <c r="S34" s="16">
        <v>1.2214066653897515E-2</v>
      </c>
      <c r="T34" s="17">
        <v>2.3794202123414397E-4</v>
      </c>
      <c r="U34" s="15">
        <v>0.02</v>
      </c>
      <c r="V34" s="15">
        <v>26207728704.900002</v>
      </c>
    </row>
    <row r="35" spans="1:22">
      <c r="A35" s="11">
        <v>67405260</v>
      </c>
      <c r="B35" s="11">
        <v>71249</v>
      </c>
      <c r="C35" s="11" t="s">
        <v>12</v>
      </c>
      <c r="D35" s="15">
        <v>5.1950000000000003</v>
      </c>
      <c r="E35" s="60">
        <f t="shared" si="0"/>
        <v>0</v>
      </c>
      <c r="F35" s="55" t="b">
        <f t="shared" si="1"/>
        <v>0</v>
      </c>
      <c r="G35" s="15">
        <v>5.1950000000000003</v>
      </c>
      <c r="H35" s="15">
        <v>5331205.21</v>
      </c>
      <c r="I35" s="15">
        <v>6211012.1299999999</v>
      </c>
      <c r="J35" s="15">
        <v>0</v>
      </c>
      <c r="K35" s="15">
        <v>6211012.1299999999</v>
      </c>
      <c r="L35" s="11">
        <v>67405260</v>
      </c>
      <c r="M35" s="11">
        <v>67405260</v>
      </c>
      <c r="N35" s="11">
        <v>27</v>
      </c>
      <c r="O35" s="11" t="s">
        <v>13</v>
      </c>
      <c r="Q35" s="15">
        <v>351021667</v>
      </c>
      <c r="R35" s="15">
        <v>351021667</v>
      </c>
      <c r="S35" s="16">
        <v>1.2165280644059388E-2</v>
      </c>
      <c r="T35" s="17">
        <v>3.4059863318921563E-3</v>
      </c>
      <c r="U35" s="15">
        <v>0.34</v>
      </c>
      <c r="V35" s="15">
        <v>1823557561.53</v>
      </c>
    </row>
    <row r="36" spans="1:22">
      <c r="A36" s="11">
        <v>62215892</v>
      </c>
      <c r="B36" s="11">
        <v>71249</v>
      </c>
      <c r="C36" s="11" t="s">
        <v>12</v>
      </c>
      <c r="D36" s="15">
        <v>6.78</v>
      </c>
      <c r="E36" s="60">
        <f t="shared" si="0"/>
        <v>0</v>
      </c>
      <c r="F36" s="55" t="b">
        <f t="shared" si="1"/>
        <v>0</v>
      </c>
      <c r="G36" s="15">
        <v>6.78</v>
      </c>
      <c r="H36" s="15">
        <v>4757601.6900000004</v>
      </c>
      <c r="I36" s="15">
        <v>6002150.9400000004</v>
      </c>
      <c r="J36" s="15">
        <v>0</v>
      </c>
      <c r="K36" s="15">
        <v>6002150.9400000004</v>
      </c>
      <c r="L36" s="11">
        <v>62215892</v>
      </c>
      <c r="M36" s="11">
        <v>62215892</v>
      </c>
      <c r="N36" s="11">
        <v>28</v>
      </c>
      <c r="O36" s="11" t="s">
        <v>13</v>
      </c>
      <c r="Q36" s="15">
        <v>1006459168</v>
      </c>
      <c r="R36" s="15">
        <v>1006459168</v>
      </c>
      <c r="S36" s="16">
        <v>1.175619192569583E-2</v>
      </c>
      <c r="T36" s="17">
        <v>8.7959157027620223E-4</v>
      </c>
      <c r="U36" s="15">
        <v>0.09</v>
      </c>
      <c r="V36" s="15">
        <v>6823793159.04</v>
      </c>
    </row>
    <row r="37" spans="1:22">
      <c r="A37" s="11">
        <v>36305872</v>
      </c>
      <c r="B37" s="11">
        <v>71249</v>
      </c>
      <c r="C37" s="11" t="s">
        <v>12</v>
      </c>
      <c r="D37" s="15">
        <v>40.659999999999997</v>
      </c>
      <c r="E37" s="60">
        <f t="shared" si="0"/>
        <v>0</v>
      </c>
      <c r="F37" s="55" t="b">
        <f t="shared" si="1"/>
        <v>0</v>
      </c>
      <c r="G37" s="15">
        <v>40.659999999999997</v>
      </c>
      <c r="H37" s="15">
        <v>4005234.19</v>
      </c>
      <c r="I37" s="15">
        <v>5960877.9800000004</v>
      </c>
      <c r="J37" s="15">
        <v>0</v>
      </c>
      <c r="K37" s="15">
        <v>5960877.9800000004</v>
      </c>
      <c r="L37" s="11">
        <v>36305872</v>
      </c>
      <c r="M37" s="11">
        <v>36305872</v>
      </c>
      <c r="N37" s="11">
        <v>29</v>
      </c>
      <c r="O37" s="11" t="s">
        <v>13</v>
      </c>
      <c r="Q37" s="15">
        <v>69811490</v>
      </c>
      <c r="R37" s="15">
        <v>69811490</v>
      </c>
      <c r="S37" s="16">
        <v>1.1675352099448215E-2</v>
      </c>
      <c r="T37" s="17">
        <v>2.0999838278770444E-3</v>
      </c>
      <c r="U37" s="15">
        <v>0.21</v>
      </c>
      <c r="V37" s="15">
        <v>2838535183.4000001</v>
      </c>
    </row>
    <row r="38" spans="1:22">
      <c r="A38" s="11">
        <v>861391</v>
      </c>
      <c r="B38" s="11">
        <v>71249</v>
      </c>
      <c r="C38" s="11" t="s">
        <v>12</v>
      </c>
      <c r="D38" s="15">
        <v>12.92</v>
      </c>
      <c r="E38" s="60">
        <f t="shared" si="0"/>
        <v>0</v>
      </c>
      <c r="F38" s="55" t="b">
        <f t="shared" si="1"/>
        <v>0</v>
      </c>
      <c r="G38" s="15">
        <v>12.92</v>
      </c>
      <c r="H38" s="15">
        <v>8354342.1699999999</v>
      </c>
      <c r="I38" s="15">
        <v>5934272.2800000003</v>
      </c>
      <c r="J38" s="15">
        <v>0</v>
      </c>
      <c r="K38" s="15">
        <v>5934272.2800000003</v>
      </c>
      <c r="L38" s="11">
        <v>861391</v>
      </c>
      <c r="M38" s="11">
        <v>861391</v>
      </c>
      <c r="N38" s="11">
        <v>30</v>
      </c>
      <c r="O38" s="11" t="s">
        <v>13</v>
      </c>
      <c r="Q38" s="15">
        <v>80087177</v>
      </c>
      <c r="R38" s="15">
        <v>80087177</v>
      </c>
      <c r="S38" s="16">
        <v>1.1623240495017706E-2</v>
      </c>
      <c r="T38" s="17">
        <v>5.7351128758103189E-3</v>
      </c>
      <c r="U38" s="15">
        <v>0.56999999999999995</v>
      </c>
      <c r="V38" s="15">
        <v>1034726326.84</v>
      </c>
    </row>
    <row r="39" spans="1:22">
      <c r="A39" s="11">
        <v>100226</v>
      </c>
      <c r="B39" s="11">
        <v>71249</v>
      </c>
      <c r="C39" s="11" t="s">
        <v>48</v>
      </c>
      <c r="D39" s="15">
        <v>3.4980000000000002</v>
      </c>
      <c r="E39" s="60">
        <f t="shared" si="0"/>
        <v>0</v>
      </c>
      <c r="F39" s="15" t="b">
        <f t="shared" si="1"/>
        <v>1</v>
      </c>
      <c r="G39" s="15">
        <v>3.4980000000000002</v>
      </c>
      <c r="H39" s="15">
        <v>4973113.74</v>
      </c>
      <c r="I39" s="15">
        <v>5452696.3899999997</v>
      </c>
      <c r="J39" s="15">
        <v>0</v>
      </c>
      <c r="K39" s="15">
        <v>5452696.3899999997</v>
      </c>
      <c r="L39" s="11">
        <v>100226</v>
      </c>
      <c r="M39" s="11">
        <v>100226</v>
      </c>
      <c r="N39" s="11">
        <v>31</v>
      </c>
      <c r="O39" s="11" t="s">
        <v>13</v>
      </c>
      <c r="Q39" s="15">
        <v>4506078027</v>
      </c>
      <c r="R39" s="15">
        <v>4506078027</v>
      </c>
      <c r="S39" s="16">
        <v>1.0679995540630106E-2</v>
      </c>
      <c r="T39" s="17">
        <v>3.4593364576906825E-4</v>
      </c>
      <c r="U39" s="15">
        <v>0.03</v>
      </c>
      <c r="V39" s="15">
        <v>15762260932.66</v>
      </c>
    </row>
    <row r="40" spans="1:22">
      <c r="A40" s="11">
        <v>111769</v>
      </c>
      <c r="B40" s="11">
        <v>71249</v>
      </c>
      <c r="C40" s="11" t="s">
        <v>12</v>
      </c>
      <c r="D40" s="15">
        <v>25.28</v>
      </c>
      <c r="E40" s="60">
        <f t="shared" si="0"/>
        <v>0</v>
      </c>
      <c r="F40" s="55" t="b">
        <f t="shared" si="1"/>
        <v>0</v>
      </c>
      <c r="G40" s="15">
        <v>25.28</v>
      </c>
      <c r="H40" s="15">
        <v>3659239.08</v>
      </c>
      <c r="I40" s="15">
        <v>5144808.6399999997</v>
      </c>
      <c r="J40" s="15">
        <v>0</v>
      </c>
      <c r="K40" s="15">
        <v>5144808.6399999997</v>
      </c>
      <c r="L40" s="11">
        <v>111769</v>
      </c>
      <c r="M40" s="11">
        <v>111769</v>
      </c>
      <c r="N40" s="11">
        <v>32</v>
      </c>
      <c r="O40" s="11" t="s">
        <v>13</v>
      </c>
      <c r="Q40" s="15">
        <v>242692931</v>
      </c>
      <c r="R40" s="15">
        <v>242692931</v>
      </c>
      <c r="S40" s="16">
        <v>1.0076947147353502E-2</v>
      </c>
      <c r="T40" s="17">
        <v>8.3856171319633536E-4</v>
      </c>
      <c r="U40" s="15">
        <v>0.08</v>
      </c>
      <c r="V40" s="15">
        <v>6135277295.6800003</v>
      </c>
    </row>
    <row r="41" spans="1:22">
      <c r="A41" s="11">
        <v>111927</v>
      </c>
      <c r="B41" s="11">
        <v>71249</v>
      </c>
      <c r="C41" s="11" t="s">
        <v>12</v>
      </c>
      <c r="D41" s="15">
        <v>3.391</v>
      </c>
      <c r="E41" s="60">
        <f t="shared" si="0"/>
        <v>0</v>
      </c>
      <c r="F41" s="55" t="b">
        <f t="shared" si="1"/>
        <v>0</v>
      </c>
      <c r="G41" s="15">
        <v>3.391</v>
      </c>
      <c r="H41" s="15">
        <v>4184549.43</v>
      </c>
      <c r="I41" s="15">
        <v>5138857.04</v>
      </c>
      <c r="J41" s="15">
        <v>0</v>
      </c>
      <c r="K41" s="15">
        <v>5138857.04</v>
      </c>
      <c r="L41" s="11">
        <v>111927</v>
      </c>
      <c r="M41" s="11">
        <v>111927</v>
      </c>
      <c r="N41" s="11">
        <v>33</v>
      </c>
      <c r="O41" s="11" t="s">
        <v>13</v>
      </c>
      <c r="Q41" s="15">
        <v>2065508599</v>
      </c>
      <c r="R41" s="15">
        <v>2065508599</v>
      </c>
      <c r="S41" s="16">
        <v>1.0065289967691678E-2</v>
      </c>
      <c r="T41" s="17">
        <v>7.3368854563650259E-4</v>
      </c>
      <c r="U41" s="15">
        <v>7.0000000000000007E-2</v>
      </c>
      <c r="V41" s="15">
        <v>7004139659.21</v>
      </c>
    </row>
    <row r="42" spans="1:22">
      <c r="A42" s="11">
        <v>21184397</v>
      </c>
      <c r="B42" s="11">
        <v>71249</v>
      </c>
      <c r="C42" s="11" t="s">
        <v>12</v>
      </c>
      <c r="D42" s="15">
        <v>12.14</v>
      </c>
      <c r="E42" s="60">
        <f t="shared" si="0"/>
        <v>0</v>
      </c>
      <c r="F42" s="55" t="b">
        <f t="shared" si="1"/>
        <v>0</v>
      </c>
      <c r="G42" s="15">
        <v>12.14</v>
      </c>
      <c r="H42" s="15">
        <v>5767252.3700000001</v>
      </c>
      <c r="I42" s="15">
        <v>5115601.76</v>
      </c>
      <c r="J42" s="15">
        <v>0</v>
      </c>
      <c r="K42" s="15">
        <v>5115601.76</v>
      </c>
      <c r="L42" s="11">
        <v>21184397</v>
      </c>
      <c r="M42" s="11">
        <v>21184397</v>
      </c>
      <c r="N42" s="11">
        <v>34</v>
      </c>
      <c r="O42" s="11" t="s">
        <v>13</v>
      </c>
      <c r="Q42" s="15">
        <v>196850184</v>
      </c>
      <c r="R42" s="15">
        <v>196850184</v>
      </c>
      <c r="S42" s="16">
        <v>1.0019740707485002E-2</v>
      </c>
      <c r="T42" s="17">
        <v>2.1406330003735227E-3</v>
      </c>
      <c r="U42" s="15">
        <v>0.21</v>
      </c>
      <c r="V42" s="15">
        <v>2389761233.7600002</v>
      </c>
    </row>
    <row r="43" spans="1:22">
      <c r="A43" s="11">
        <v>8847420</v>
      </c>
      <c r="B43" s="11">
        <v>71249</v>
      </c>
      <c r="C43" s="11" t="s">
        <v>12</v>
      </c>
      <c r="D43" s="15">
        <v>31.5</v>
      </c>
      <c r="E43" s="60">
        <f t="shared" si="0"/>
        <v>0</v>
      </c>
      <c r="F43" s="55" t="b">
        <f t="shared" si="1"/>
        <v>0</v>
      </c>
      <c r="G43" s="15">
        <v>31.5</v>
      </c>
      <c r="H43" s="15">
        <v>5455910.8099999996</v>
      </c>
      <c r="I43" s="15">
        <v>4867947</v>
      </c>
      <c r="J43" s="15">
        <v>0</v>
      </c>
      <c r="K43" s="15">
        <v>4867947</v>
      </c>
      <c r="L43" s="11">
        <v>8847420</v>
      </c>
      <c r="M43" s="11">
        <v>8847420</v>
      </c>
      <c r="N43" s="11">
        <v>35</v>
      </c>
      <c r="O43" s="11" t="s">
        <v>13</v>
      </c>
      <c r="Q43" s="15">
        <v>306304676</v>
      </c>
      <c r="R43" s="15">
        <v>306304676</v>
      </c>
      <c r="S43" s="16">
        <v>9.5346684527255893E-3</v>
      </c>
      <c r="T43" s="17">
        <v>5.0452380296016114E-4</v>
      </c>
      <c r="U43" s="15">
        <v>0.05</v>
      </c>
      <c r="V43" s="15">
        <v>9648597294</v>
      </c>
    </row>
    <row r="44" spans="1:22">
      <c r="A44" s="11">
        <v>112011</v>
      </c>
      <c r="B44" s="11">
        <v>71249</v>
      </c>
      <c r="C44" s="11" t="s">
        <v>12</v>
      </c>
      <c r="D44" s="15">
        <v>126.65</v>
      </c>
      <c r="E44" s="60">
        <f t="shared" ref="E44:E68" si="2">IF($C$70=0,0,C44/$C$70)</f>
        <v>0</v>
      </c>
      <c r="F44" s="55" t="b">
        <f t="shared" ref="F44:F71" si="3">IF(OR(C44="",C45=""),FALSE,C44&gt;C45)</f>
        <v>0</v>
      </c>
      <c r="G44" s="15">
        <v>126.65</v>
      </c>
      <c r="H44" s="15">
        <v>2596537.0099999998</v>
      </c>
      <c r="I44" s="15">
        <v>4865386.4000000004</v>
      </c>
      <c r="J44" s="15">
        <v>0</v>
      </c>
      <c r="K44" s="15">
        <v>4865386.4000000004</v>
      </c>
      <c r="L44" s="11">
        <v>112011</v>
      </c>
      <c r="M44" s="11">
        <v>112011</v>
      </c>
      <c r="N44" s="11">
        <v>36</v>
      </c>
      <c r="O44" s="11" t="s">
        <v>13</v>
      </c>
      <c r="Q44" s="15">
        <v>120887700</v>
      </c>
      <c r="R44" s="15">
        <v>120887700</v>
      </c>
      <c r="S44" s="16">
        <v>9.5296530998386225E-3</v>
      </c>
      <c r="T44" s="17">
        <v>3.1778253701575924E-4</v>
      </c>
      <c r="U44" s="15">
        <v>0.03</v>
      </c>
      <c r="V44" s="15">
        <v>15310427205</v>
      </c>
    </row>
    <row r="45" spans="1:22">
      <c r="A45" s="11">
        <v>32947065</v>
      </c>
      <c r="B45" s="11">
        <v>71249</v>
      </c>
      <c r="C45" s="11" t="s">
        <v>12</v>
      </c>
      <c r="D45" s="15">
        <v>42.46</v>
      </c>
      <c r="E45" s="60">
        <f t="shared" si="2"/>
        <v>0</v>
      </c>
      <c r="F45" s="55" t="b">
        <f t="shared" si="3"/>
        <v>0</v>
      </c>
      <c r="G45" s="15">
        <v>42.46</v>
      </c>
      <c r="H45" s="15">
        <v>3384857.73</v>
      </c>
      <c r="I45" s="15">
        <v>4625167.8</v>
      </c>
      <c r="J45" s="15">
        <v>0</v>
      </c>
      <c r="K45" s="15">
        <v>4625167.8</v>
      </c>
      <c r="L45" s="11">
        <v>32947065</v>
      </c>
      <c r="M45" s="11">
        <v>32947065</v>
      </c>
      <c r="N45" s="11">
        <v>37</v>
      </c>
      <c r="O45" s="11" t="s">
        <v>13</v>
      </c>
      <c r="Q45" s="15">
        <v>364464550</v>
      </c>
      <c r="R45" s="15">
        <v>364464550</v>
      </c>
      <c r="S45" s="16">
        <v>9.0591457777215358E-3</v>
      </c>
      <c r="T45" s="17">
        <v>2.9887680434215072E-4</v>
      </c>
      <c r="U45" s="15">
        <v>0.03</v>
      </c>
      <c r="V45" s="15">
        <v>15475164793</v>
      </c>
    </row>
    <row r="46" spans="1:22">
      <c r="A46" s="11">
        <v>154228</v>
      </c>
      <c r="B46" s="11">
        <v>71249</v>
      </c>
      <c r="C46" s="11" t="s">
        <v>12</v>
      </c>
      <c r="D46" s="15">
        <v>24.38</v>
      </c>
      <c r="E46" s="60">
        <f t="shared" si="2"/>
        <v>0</v>
      </c>
      <c r="F46" s="55" t="b">
        <f t="shared" si="3"/>
        <v>0</v>
      </c>
      <c r="G46" s="15">
        <v>24.38</v>
      </c>
      <c r="H46" s="15">
        <v>2066368.83</v>
      </c>
      <c r="I46" s="15">
        <v>4521173.4800000004</v>
      </c>
      <c r="J46" s="15">
        <v>0</v>
      </c>
      <c r="K46" s="15">
        <v>4521173.4800000004</v>
      </c>
      <c r="L46" s="11">
        <v>154228</v>
      </c>
      <c r="M46" s="11">
        <v>154228</v>
      </c>
      <c r="N46" s="11">
        <v>38</v>
      </c>
      <c r="O46" s="11" t="s">
        <v>13</v>
      </c>
      <c r="Q46" s="15">
        <v>1024702777</v>
      </c>
      <c r="R46" s="15">
        <v>1024702777</v>
      </c>
      <c r="S46" s="16">
        <v>8.8554559343097961E-3</v>
      </c>
      <c r="T46" s="17">
        <v>1.8097540492954085E-4</v>
      </c>
      <c r="U46" s="15">
        <v>0.02</v>
      </c>
      <c r="V46" s="15">
        <v>24982253703.259998</v>
      </c>
    </row>
    <row r="47" spans="1:22">
      <c r="A47" s="11">
        <v>32979512</v>
      </c>
      <c r="B47" s="11">
        <v>71249</v>
      </c>
      <c r="C47" s="11" t="s">
        <v>12</v>
      </c>
      <c r="D47" s="15">
        <v>1.746</v>
      </c>
      <c r="E47" s="60">
        <f t="shared" si="2"/>
        <v>0</v>
      </c>
      <c r="F47" s="55" t="b">
        <f t="shared" si="3"/>
        <v>0</v>
      </c>
      <c r="G47" s="15">
        <v>1.746</v>
      </c>
      <c r="H47" s="15">
        <v>4298392.05</v>
      </c>
      <c r="I47" s="15">
        <v>4491789.28</v>
      </c>
      <c r="J47" s="15">
        <v>0</v>
      </c>
      <c r="K47" s="15">
        <v>4491789.28</v>
      </c>
      <c r="L47" s="11">
        <v>32979512</v>
      </c>
      <c r="M47" s="11">
        <v>32979512</v>
      </c>
      <c r="N47" s="11">
        <v>39</v>
      </c>
      <c r="O47" s="11" t="s">
        <v>13</v>
      </c>
      <c r="Q47" s="15">
        <v>1393355494</v>
      </c>
      <c r="R47" s="15">
        <v>1393355494</v>
      </c>
      <c r="S47" s="16">
        <v>8.797902184289802E-3</v>
      </c>
      <c r="T47" s="17">
        <v>1.8463464715774824E-3</v>
      </c>
      <c r="U47" s="15">
        <v>0.18</v>
      </c>
      <c r="V47" s="15">
        <v>2432798691.4400001</v>
      </c>
    </row>
    <row r="48" spans="1:22">
      <c r="A48" s="11">
        <v>111181</v>
      </c>
      <c r="B48" s="11">
        <v>71249</v>
      </c>
      <c r="C48" s="11" t="s">
        <v>12</v>
      </c>
      <c r="D48" s="15">
        <v>18.43</v>
      </c>
      <c r="E48" s="60">
        <f t="shared" si="2"/>
        <v>0</v>
      </c>
      <c r="F48" s="55" t="b">
        <f t="shared" si="3"/>
        <v>0</v>
      </c>
      <c r="G48" s="15">
        <v>18.43</v>
      </c>
      <c r="H48" s="15">
        <v>6400134.4199999999</v>
      </c>
      <c r="I48" s="15">
        <v>4442975.3899999997</v>
      </c>
      <c r="J48" s="15">
        <v>0</v>
      </c>
      <c r="K48" s="15">
        <v>4442975.3899999997</v>
      </c>
      <c r="L48" s="11">
        <v>111181</v>
      </c>
      <c r="M48" s="11">
        <v>111181</v>
      </c>
      <c r="N48" s="11">
        <v>40</v>
      </c>
      <c r="O48" s="11" t="s">
        <v>13</v>
      </c>
      <c r="Q48" s="15">
        <v>115692374</v>
      </c>
      <c r="R48" s="15">
        <v>115692374</v>
      </c>
      <c r="S48" s="16">
        <v>8.7022922162606053E-3</v>
      </c>
      <c r="T48" s="17">
        <v>2.0837414918981607E-3</v>
      </c>
      <c r="U48" s="15">
        <v>0.21</v>
      </c>
      <c r="V48" s="15">
        <v>2132210452.8199999</v>
      </c>
    </row>
    <row r="49" spans="1:22">
      <c r="A49" s="11">
        <v>112277</v>
      </c>
      <c r="B49" s="11">
        <v>71249</v>
      </c>
      <c r="C49" s="11" t="s">
        <v>12</v>
      </c>
      <c r="D49" s="15">
        <v>41.35</v>
      </c>
      <c r="E49" s="60">
        <f t="shared" si="2"/>
        <v>0</v>
      </c>
      <c r="F49" s="55" t="b">
        <f t="shared" si="3"/>
        <v>0</v>
      </c>
      <c r="G49" s="15">
        <v>41.35</v>
      </c>
      <c r="H49" s="15">
        <v>3182273.95</v>
      </c>
      <c r="I49" s="15">
        <v>4437599.3</v>
      </c>
      <c r="J49" s="15">
        <v>0</v>
      </c>
      <c r="K49" s="15">
        <v>4437599.3</v>
      </c>
      <c r="L49" s="11">
        <v>112277</v>
      </c>
      <c r="M49" s="11">
        <v>112277</v>
      </c>
      <c r="N49" s="11">
        <v>41</v>
      </c>
      <c r="O49" s="11" t="s">
        <v>13</v>
      </c>
      <c r="Q49" s="15">
        <v>48028650</v>
      </c>
      <c r="R49" s="15">
        <v>48028650</v>
      </c>
      <c r="S49" s="16">
        <v>8.6917622668338732E-3</v>
      </c>
      <c r="T49" s="17">
        <v>2.2344579745630995E-3</v>
      </c>
      <c r="U49" s="15">
        <v>0.22</v>
      </c>
      <c r="V49" s="15">
        <v>1985984677.5</v>
      </c>
    </row>
    <row r="50" spans="1:22">
      <c r="A50" s="11">
        <v>112161</v>
      </c>
      <c r="B50" s="11">
        <v>71249</v>
      </c>
      <c r="C50" s="11" t="s">
        <v>12</v>
      </c>
      <c r="D50" s="15">
        <v>24.76</v>
      </c>
      <c r="E50" s="60">
        <f t="shared" si="2"/>
        <v>0</v>
      </c>
      <c r="F50" s="55" t="b">
        <f t="shared" si="3"/>
        <v>0</v>
      </c>
      <c r="G50" s="15">
        <v>24.76</v>
      </c>
      <c r="H50" s="15">
        <v>3479149.98</v>
      </c>
      <c r="I50" s="15">
        <v>4378038.4400000004</v>
      </c>
      <c r="J50" s="15">
        <v>0</v>
      </c>
      <c r="K50" s="15">
        <v>4378038.4400000004</v>
      </c>
      <c r="L50" s="11">
        <v>112161</v>
      </c>
      <c r="M50" s="11">
        <v>112161</v>
      </c>
      <c r="N50" s="11">
        <v>42</v>
      </c>
      <c r="O50" s="11" t="s">
        <v>13</v>
      </c>
      <c r="Q50" s="15">
        <v>1787886033</v>
      </c>
      <c r="R50" s="15">
        <v>1787886033</v>
      </c>
      <c r="S50" s="16">
        <v>8.575102604586278E-3</v>
      </c>
      <c r="T50" s="17">
        <v>9.889836194050071E-5</v>
      </c>
      <c r="U50" s="15">
        <v>0.01</v>
      </c>
      <c r="V50" s="15">
        <v>44268058177.080002</v>
      </c>
    </row>
    <row r="51" spans="1:22">
      <c r="A51" s="11">
        <v>60238741</v>
      </c>
      <c r="B51" s="11">
        <v>71249</v>
      </c>
      <c r="C51" s="11" t="s">
        <v>12</v>
      </c>
      <c r="D51" s="15">
        <v>92.8</v>
      </c>
      <c r="E51" s="60">
        <f t="shared" si="2"/>
        <v>0</v>
      </c>
      <c r="F51" s="55" t="b">
        <f t="shared" si="3"/>
        <v>0</v>
      </c>
      <c r="G51" s="15">
        <v>92.8</v>
      </c>
      <c r="H51" s="15">
        <v>1406878.2</v>
      </c>
      <c r="I51" s="15">
        <v>4290236.8</v>
      </c>
      <c r="J51" s="15">
        <v>0</v>
      </c>
      <c r="K51" s="15">
        <v>4290236.8</v>
      </c>
      <c r="L51" s="11">
        <v>60238741</v>
      </c>
      <c r="M51" s="11">
        <v>60238741</v>
      </c>
      <c r="N51" s="11">
        <v>43</v>
      </c>
      <c r="O51" s="11" t="s">
        <v>13</v>
      </c>
      <c r="Q51" s="15">
        <v>43223929</v>
      </c>
      <c r="R51" s="15">
        <v>43223929</v>
      </c>
      <c r="S51" s="16">
        <v>8.4031287669488544E-3</v>
      </c>
      <c r="T51" s="17">
        <v>1.0695695895669272E-3</v>
      </c>
      <c r="U51" s="15">
        <v>0.11</v>
      </c>
      <c r="V51" s="15">
        <v>4011180611.1999998</v>
      </c>
    </row>
    <row r="52" spans="1:22">
      <c r="A52" s="11">
        <v>1475463</v>
      </c>
      <c r="B52" s="11">
        <v>71249</v>
      </c>
      <c r="C52" s="11" t="s">
        <v>12</v>
      </c>
      <c r="D52" s="15">
        <v>25.98</v>
      </c>
      <c r="E52" s="60">
        <f t="shared" si="2"/>
        <v>0</v>
      </c>
      <c r="F52" s="55" t="b">
        <f t="shared" si="3"/>
        <v>0</v>
      </c>
      <c r="G52" s="15">
        <v>25.98</v>
      </c>
      <c r="H52" s="15">
        <v>6057969.2300000004</v>
      </c>
      <c r="I52" s="15">
        <v>4086705.96</v>
      </c>
      <c r="J52" s="15">
        <v>0</v>
      </c>
      <c r="K52" s="15">
        <v>4086705.96</v>
      </c>
      <c r="L52" s="11">
        <v>1475463</v>
      </c>
      <c r="M52" s="11">
        <v>1475463</v>
      </c>
      <c r="N52" s="11">
        <v>44</v>
      </c>
      <c r="O52" s="11" t="s">
        <v>13</v>
      </c>
      <c r="Q52" s="15">
        <v>901277280</v>
      </c>
      <c r="R52" s="15">
        <v>901277280</v>
      </c>
      <c r="S52" s="16">
        <v>8.0044804087591008E-3</v>
      </c>
      <c r="T52" s="17">
        <v>1.7453230375451159E-4</v>
      </c>
      <c r="U52" s="15">
        <v>0.02</v>
      </c>
      <c r="V52" s="15">
        <v>23415183734.400002</v>
      </c>
    </row>
    <row r="53" spans="1:22">
      <c r="A53" s="11">
        <v>11092784</v>
      </c>
      <c r="B53" s="11">
        <v>71249</v>
      </c>
      <c r="C53" s="11" t="s">
        <v>12</v>
      </c>
      <c r="D53" s="15">
        <v>7.84</v>
      </c>
      <c r="E53" s="60">
        <f t="shared" si="2"/>
        <v>0</v>
      </c>
      <c r="F53" s="55" t="b">
        <f t="shared" si="3"/>
        <v>0</v>
      </c>
      <c r="G53" s="15">
        <v>7.84</v>
      </c>
      <c r="H53" s="15">
        <v>5680633.8399999999</v>
      </c>
      <c r="I53" s="15">
        <v>4027815.68</v>
      </c>
      <c r="J53" s="15">
        <v>0</v>
      </c>
      <c r="K53" s="15">
        <v>4027815.68</v>
      </c>
      <c r="L53" s="11">
        <v>11092784</v>
      </c>
      <c r="M53" s="11">
        <v>11092784</v>
      </c>
      <c r="N53" s="11">
        <v>45</v>
      </c>
      <c r="O53" s="11" t="s">
        <v>13</v>
      </c>
      <c r="Q53" s="15">
        <v>201313039</v>
      </c>
      <c r="R53" s="15">
        <v>201313039</v>
      </c>
      <c r="S53" s="16">
        <v>7.8891341868531986E-3</v>
      </c>
      <c r="T53" s="17">
        <v>2.5520055856888633E-3</v>
      </c>
      <c r="U53" s="15">
        <v>0.26</v>
      </c>
      <c r="V53" s="15">
        <v>1578294225.76</v>
      </c>
    </row>
    <row r="54" spans="1:22">
      <c r="A54" s="11">
        <v>111978</v>
      </c>
      <c r="B54" s="11">
        <v>71249</v>
      </c>
      <c r="C54" s="11" t="s">
        <v>12</v>
      </c>
      <c r="D54" s="15">
        <v>1.69</v>
      </c>
      <c r="E54" s="60">
        <f t="shared" si="2"/>
        <v>0</v>
      </c>
      <c r="F54" s="55" t="b">
        <f t="shared" si="3"/>
        <v>0</v>
      </c>
      <c r="G54" s="15">
        <v>1.69</v>
      </c>
      <c r="H54" s="15">
        <v>2804593.24</v>
      </c>
      <c r="I54" s="15">
        <v>3996648.89</v>
      </c>
      <c r="J54" s="15">
        <v>0</v>
      </c>
      <c r="K54" s="15">
        <v>3996648.89</v>
      </c>
      <c r="L54" s="11">
        <v>111978</v>
      </c>
      <c r="M54" s="11">
        <v>111978</v>
      </c>
      <c r="N54" s="11">
        <v>46</v>
      </c>
      <c r="O54" s="11" t="s">
        <v>13</v>
      </c>
      <c r="Q54" s="15">
        <v>1312191629</v>
      </c>
      <c r="R54" s="15">
        <v>1312191629</v>
      </c>
      <c r="S54" s="16">
        <v>7.8280889434711887E-3</v>
      </c>
      <c r="T54" s="17">
        <v>1.802237529744217E-3</v>
      </c>
      <c r="U54" s="15">
        <v>0.18</v>
      </c>
      <c r="V54" s="15">
        <v>2217603853.0100002</v>
      </c>
    </row>
    <row r="55" spans="1:22">
      <c r="A55" s="11">
        <v>111183</v>
      </c>
      <c r="B55" s="11">
        <v>71249</v>
      </c>
      <c r="C55" s="11" t="s">
        <v>12</v>
      </c>
      <c r="D55" s="15">
        <v>33.700000000000003</v>
      </c>
      <c r="E55" s="60">
        <f t="shared" si="2"/>
        <v>0</v>
      </c>
      <c r="F55" s="55" t="b">
        <f t="shared" si="3"/>
        <v>0</v>
      </c>
      <c r="G55" s="15">
        <v>33.700000000000003</v>
      </c>
      <c r="H55" s="15">
        <v>4039028.3</v>
      </c>
      <c r="I55" s="15">
        <v>3766682.7</v>
      </c>
      <c r="J55" s="15">
        <v>0</v>
      </c>
      <c r="K55" s="15">
        <v>3766682.7</v>
      </c>
      <c r="L55" s="11">
        <v>111183</v>
      </c>
      <c r="M55" s="11">
        <v>111183</v>
      </c>
      <c r="N55" s="11">
        <v>47</v>
      </c>
      <c r="O55" s="11" t="s">
        <v>13</v>
      </c>
      <c r="Q55" s="15">
        <v>28172530</v>
      </c>
      <c r="R55" s="15">
        <v>28172530</v>
      </c>
      <c r="S55" s="16">
        <v>7.377662639120197E-3</v>
      </c>
      <c r="T55" s="17">
        <v>3.9673753120504267E-3</v>
      </c>
      <c r="U55" s="15">
        <v>0.4</v>
      </c>
      <c r="V55" s="15">
        <v>949414261</v>
      </c>
    </row>
    <row r="56" spans="1:22">
      <c r="A56" s="11">
        <v>15110510</v>
      </c>
      <c r="B56" s="11">
        <v>71249</v>
      </c>
      <c r="C56" s="11" t="s">
        <v>12</v>
      </c>
      <c r="D56" s="15">
        <v>1.6639999999999999</v>
      </c>
      <c r="E56" s="60">
        <f t="shared" si="2"/>
        <v>0</v>
      </c>
      <c r="F56" s="55" t="b">
        <f t="shared" si="3"/>
        <v>0</v>
      </c>
      <c r="G56" s="15">
        <v>1.6639999999999999</v>
      </c>
      <c r="H56" s="15">
        <v>2920900.3</v>
      </c>
      <c r="I56" s="15">
        <v>3326776.96</v>
      </c>
      <c r="J56" s="15">
        <v>0</v>
      </c>
      <c r="K56" s="15">
        <v>3326776.96</v>
      </c>
      <c r="L56" s="11">
        <v>15110510</v>
      </c>
      <c r="M56" s="11">
        <v>15110510</v>
      </c>
      <c r="N56" s="11">
        <v>48</v>
      </c>
      <c r="O56" s="11" t="s">
        <v>13</v>
      </c>
      <c r="Q56" s="15">
        <v>528281635</v>
      </c>
      <c r="R56" s="15">
        <v>528281635</v>
      </c>
      <c r="S56" s="16">
        <v>6.5160354724006523E-3</v>
      </c>
      <c r="T56" s="17">
        <v>3.7844681085686424E-3</v>
      </c>
      <c r="U56" s="15">
        <v>0.38</v>
      </c>
      <c r="V56" s="15">
        <v>879060640.63999999</v>
      </c>
    </row>
    <row r="57" spans="1:22">
      <c r="A57" s="11">
        <v>12507334</v>
      </c>
      <c r="B57" s="11">
        <v>71249</v>
      </c>
      <c r="C57" s="11" t="s">
        <v>12</v>
      </c>
      <c r="D57" s="15">
        <v>2.895</v>
      </c>
      <c r="E57" s="60">
        <f t="shared" si="2"/>
        <v>0</v>
      </c>
      <c r="F57" s="55" t="b">
        <f t="shared" si="3"/>
        <v>0</v>
      </c>
      <c r="G57" s="15">
        <v>2.895</v>
      </c>
      <c r="H57" s="15">
        <v>3515181.49</v>
      </c>
      <c r="I57" s="15">
        <v>3276202.02</v>
      </c>
      <c r="J57" s="15">
        <v>0</v>
      </c>
      <c r="K57" s="15">
        <v>3276202.02</v>
      </c>
      <c r="L57" s="11">
        <v>12507334</v>
      </c>
      <c r="M57" s="11">
        <v>12507334</v>
      </c>
      <c r="N57" s="11">
        <v>49</v>
      </c>
      <c r="O57" s="11" t="s">
        <v>13</v>
      </c>
      <c r="Q57" s="15">
        <v>208355415</v>
      </c>
      <c r="R57" s="15">
        <v>208355415</v>
      </c>
      <c r="S57" s="16">
        <v>6.4169762006139035E-3</v>
      </c>
      <c r="T57" s="17">
        <v>5.4314691077263335E-3</v>
      </c>
      <c r="U57" s="15">
        <v>0.54</v>
      </c>
      <c r="V57" s="15">
        <v>603188926.42999995</v>
      </c>
    </row>
    <row r="58" spans="1:22">
      <c r="A58" s="11">
        <v>52531756</v>
      </c>
      <c r="B58" s="11">
        <v>71249</v>
      </c>
      <c r="C58" s="11" t="s">
        <v>12</v>
      </c>
      <c r="D58" s="15">
        <v>3.0449999999999999</v>
      </c>
      <c r="E58" s="60">
        <f t="shared" si="2"/>
        <v>0</v>
      </c>
      <c r="F58" s="55" t="b">
        <f t="shared" si="3"/>
        <v>0</v>
      </c>
      <c r="G58" s="15">
        <v>3.0449999999999999</v>
      </c>
      <c r="H58" s="15">
        <v>3665226.96</v>
      </c>
      <c r="I58" s="15">
        <v>3186960.95</v>
      </c>
      <c r="J58" s="15">
        <v>0</v>
      </c>
      <c r="K58" s="15">
        <v>3186960.95</v>
      </c>
      <c r="L58" s="11">
        <v>52531756</v>
      </c>
      <c r="M58" s="11">
        <v>52531756</v>
      </c>
      <c r="N58" s="11">
        <v>50</v>
      </c>
      <c r="O58" s="11" t="s">
        <v>13</v>
      </c>
      <c r="Q58" s="15">
        <v>331322014</v>
      </c>
      <c r="R58" s="15">
        <v>331322014</v>
      </c>
      <c r="S58" s="16">
        <v>6.2421830044643821E-3</v>
      </c>
      <c r="T58" s="17">
        <v>3.1589238136165623E-3</v>
      </c>
      <c r="U58" s="15">
        <v>0.32</v>
      </c>
      <c r="V58" s="15">
        <v>1008875534.21</v>
      </c>
    </row>
    <row r="59" spans="1:22">
      <c r="A59" s="11">
        <v>154336</v>
      </c>
      <c r="B59" s="11">
        <v>71249</v>
      </c>
      <c r="C59" s="11" t="s">
        <v>12</v>
      </c>
      <c r="D59" s="15">
        <v>8.9819999999999993</v>
      </c>
      <c r="E59" s="60">
        <f t="shared" si="2"/>
        <v>0</v>
      </c>
      <c r="F59" s="55" t="b">
        <f t="shared" si="3"/>
        <v>0</v>
      </c>
      <c r="G59" s="15">
        <v>8.9819999999999993</v>
      </c>
      <c r="H59" s="15">
        <v>3528318.93</v>
      </c>
      <c r="I59" s="15">
        <v>3116502.5</v>
      </c>
      <c r="J59" s="15">
        <v>0</v>
      </c>
      <c r="K59" s="15">
        <v>3116502.5</v>
      </c>
      <c r="L59" s="11">
        <v>154336</v>
      </c>
      <c r="M59" s="11">
        <v>154336</v>
      </c>
      <c r="N59" s="11">
        <v>51</v>
      </c>
      <c r="O59" s="11" t="s">
        <v>13</v>
      </c>
      <c r="Q59" s="15">
        <v>191110222</v>
      </c>
      <c r="R59" s="15">
        <v>191110222</v>
      </c>
      <c r="S59" s="16">
        <v>6.1041786341532534E-3</v>
      </c>
      <c r="T59" s="17">
        <v>1.8155596093651128E-3</v>
      </c>
      <c r="U59" s="15">
        <v>0.18</v>
      </c>
      <c r="V59" s="15">
        <v>1716552011.8</v>
      </c>
    </row>
    <row r="60" spans="1:22">
      <c r="A60" s="11">
        <v>143311</v>
      </c>
      <c r="B60" s="11">
        <v>71249</v>
      </c>
      <c r="C60" s="11" t="s">
        <v>12</v>
      </c>
      <c r="D60" s="15">
        <v>19.22</v>
      </c>
      <c r="E60" s="60">
        <f t="shared" si="2"/>
        <v>0</v>
      </c>
      <c r="F60" s="55" t="b">
        <f t="shared" si="3"/>
        <v>0</v>
      </c>
      <c r="G60" s="15">
        <v>19.22</v>
      </c>
      <c r="H60" s="15">
        <v>2018573.18</v>
      </c>
      <c r="I60" s="15">
        <v>2935432.16</v>
      </c>
      <c r="J60" s="15">
        <v>0</v>
      </c>
      <c r="K60" s="15">
        <v>2935432.16</v>
      </c>
      <c r="L60" s="11">
        <v>143311</v>
      </c>
      <c r="M60" s="11">
        <v>143311</v>
      </c>
      <c r="N60" s="11">
        <v>52</v>
      </c>
      <c r="O60" s="11" t="s">
        <v>13</v>
      </c>
      <c r="Q60" s="15">
        <v>70370578</v>
      </c>
      <c r="R60" s="15">
        <v>70370578</v>
      </c>
      <c r="S60" s="16">
        <v>5.7495228298640342E-3</v>
      </c>
      <c r="T60" s="17">
        <v>2.1703388595159757E-3</v>
      </c>
      <c r="U60" s="15">
        <v>0.22</v>
      </c>
      <c r="V60" s="15">
        <v>1352522509.1600001</v>
      </c>
    </row>
    <row r="61" spans="1:22">
      <c r="A61" s="11">
        <v>66495706</v>
      </c>
      <c r="B61" s="11">
        <v>71249</v>
      </c>
      <c r="C61" s="11" t="s">
        <v>12</v>
      </c>
      <c r="D61" s="15">
        <v>4.79</v>
      </c>
      <c r="E61" s="60">
        <f t="shared" si="2"/>
        <v>0</v>
      </c>
      <c r="F61" s="55" t="b">
        <f t="shared" si="3"/>
        <v>0</v>
      </c>
      <c r="G61" s="15">
        <v>4.79</v>
      </c>
      <c r="H61" s="15">
        <v>2459563.9500000002</v>
      </c>
      <c r="I61" s="15">
        <v>2887977.22</v>
      </c>
      <c r="J61" s="15">
        <v>0</v>
      </c>
      <c r="K61" s="15">
        <v>2887977.22</v>
      </c>
      <c r="L61" s="11">
        <v>66495706</v>
      </c>
      <c r="M61" s="11">
        <v>66495706</v>
      </c>
      <c r="N61" s="11">
        <v>53</v>
      </c>
      <c r="O61" s="11" t="s">
        <v>13</v>
      </c>
      <c r="Q61" s="15">
        <v>104064293</v>
      </c>
      <c r="R61" s="15">
        <v>104064293</v>
      </c>
      <c r="S61" s="16">
        <v>5.6565745871358392E-3</v>
      </c>
      <c r="T61" s="17">
        <v>5.7937067808647869E-3</v>
      </c>
      <c r="U61" s="15">
        <v>0.57999999999999996</v>
      </c>
      <c r="V61" s="15">
        <v>498467963.47000003</v>
      </c>
    </row>
    <row r="62" spans="1:22">
      <c r="A62" s="11">
        <v>10143164</v>
      </c>
      <c r="B62" s="11">
        <v>71249</v>
      </c>
      <c r="C62" s="11" t="s">
        <v>12</v>
      </c>
      <c r="D62" s="15">
        <v>5.84</v>
      </c>
      <c r="E62" s="60">
        <f t="shared" si="2"/>
        <v>0</v>
      </c>
      <c r="F62" s="55" t="b">
        <f t="shared" si="3"/>
        <v>0</v>
      </c>
      <c r="G62" s="15">
        <v>5.84</v>
      </c>
      <c r="H62" s="15">
        <v>2932566.81</v>
      </c>
      <c r="I62" s="15">
        <v>2776411.92</v>
      </c>
      <c r="J62" s="15">
        <v>0</v>
      </c>
      <c r="K62" s="15">
        <v>2776411.92</v>
      </c>
      <c r="L62" s="11">
        <v>10143164</v>
      </c>
      <c r="M62" s="11">
        <v>10143164</v>
      </c>
      <c r="N62" s="11">
        <v>54</v>
      </c>
      <c r="O62" s="11" t="s">
        <v>13</v>
      </c>
      <c r="Q62" s="15">
        <v>244010007</v>
      </c>
      <c r="R62" s="15">
        <v>244010007</v>
      </c>
      <c r="S62" s="16">
        <v>5.4380557441145684E-3</v>
      </c>
      <c r="T62" s="17">
        <v>1.9483340287761231E-3</v>
      </c>
      <c r="U62" s="15">
        <v>0.19</v>
      </c>
      <c r="V62" s="15">
        <v>1425018440.8800001</v>
      </c>
    </row>
    <row r="63" spans="1:22">
      <c r="A63" s="11">
        <v>994131</v>
      </c>
      <c r="B63" s="11">
        <v>71249</v>
      </c>
      <c r="C63" s="11" t="s">
        <v>12</v>
      </c>
      <c r="D63" s="15">
        <v>1.502</v>
      </c>
      <c r="E63" s="60">
        <f t="shared" si="2"/>
        <v>0</v>
      </c>
      <c r="F63" s="55" t="b">
        <f t="shared" si="3"/>
        <v>0</v>
      </c>
      <c r="G63" s="15">
        <v>1.502</v>
      </c>
      <c r="H63" s="15">
        <v>3105522.6</v>
      </c>
      <c r="I63" s="15">
        <v>1995470.08</v>
      </c>
      <c r="J63" s="15">
        <v>0</v>
      </c>
      <c r="K63" s="15">
        <v>1995470.08</v>
      </c>
      <c r="L63" s="11">
        <v>994131</v>
      </c>
      <c r="M63" s="11">
        <v>994131</v>
      </c>
      <c r="N63" s="11">
        <v>55</v>
      </c>
      <c r="O63" s="11" t="s">
        <v>13</v>
      </c>
      <c r="Q63" s="15">
        <v>521920684</v>
      </c>
      <c r="R63" s="15">
        <v>521920684</v>
      </c>
      <c r="S63" s="16">
        <v>3.9084537321654915E-3</v>
      </c>
      <c r="T63" s="17">
        <v>2.5454863942506634E-3</v>
      </c>
      <c r="U63" s="15">
        <v>0.25</v>
      </c>
      <c r="V63" s="15">
        <v>783924865.79999995</v>
      </c>
    </row>
    <row r="64" spans="1:22">
      <c r="A64" s="11">
        <v>67443686</v>
      </c>
      <c r="B64" s="11">
        <v>71249</v>
      </c>
      <c r="C64" s="11" t="s">
        <v>12</v>
      </c>
      <c r="D64" s="15">
        <v>2.085</v>
      </c>
      <c r="E64" s="60">
        <f t="shared" si="2"/>
        <v>0</v>
      </c>
      <c r="F64" s="55" t="b">
        <f t="shared" si="3"/>
        <v>0</v>
      </c>
      <c r="G64" s="15">
        <v>2.085</v>
      </c>
      <c r="H64" s="15">
        <v>1996196.43</v>
      </c>
      <c r="I64" s="15">
        <v>1867999.46</v>
      </c>
      <c r="J64" s="15">
        <v>0</v>
      </c>
      <c r="K64" s="15">
        <v>1867999.46</v>
      </c>
      <c r="L64" s="11">
        <v>67443686</v>
      </c>
      <c r="M64" s="11">
        <v>67443686</v>
      </c>
      <c r="N64" s="11">
        <v>56</v>
      </c>
      <c r="O64" s="11" t="s">
        <v>13</v>
      </c>
      <c r="Q64" s="15">
        <v>232691734</v>
      </c>
      <c r="R64" s="15">
        <v>232691734</v>
      </c>
      <c r="S64" s="16">
        <v>3.6587817248154991E-3</v>
      </c>
      <c r="T64" s="17">
        <v>3.8502570959396435E-3</v>
      </c>
      <c r="U64" s="15">
        <v>0.39</v>
      </c>
      <c r="V64" s="15">
        <v>485162266.69</v>
      </c>
    </row>
    <row r="65" spans="1:22">
      <c r="A65" s="11">
        <v>50175930</v>
      </c>
      <c r="B65" s="11">
        <v>71249</v>
      </c>
      <c r="C65" s="11" t="s">
        <v>12</v>
      </c>
      <c r="D65" s="15">
        <v>2.355</v>
      </c>
      <c r="E65" s="60">
        <f t="shared" si="2"/>
        <v>0</v>
      </c>
      <c r="F65" s="55" t="b">
        <f t="shared" si="3"/>
        <v>0</v>
      </c>
      <c r="G65" s="15">
        <v>2.355</v>
      </c>
      <c r="H65" s="15">
        <v>2221487.86</v>
      </c>
      <c r="I65" s="15">
        <v>1678945.44</v>
      </c>
      <c r="J65" s="15">
        <v>0</v>
      </c>
      <c r="K65" s="15">
        <v>1678945.44</v>
      </c>
      <c r="L65" s="11">
        <v>50175930</v>
      </c>
      <c r="M65" s="11">
        <v>50175930</v>
      </c>
      <c r="N65" s="11">
        <v>57</v>
      </c>
      <c r="O65" s="11" t="s">
        <v>13</v>
      </c>
      <c r="Q65" s="15">
        <v>167633242</v>
      </c>
      <c r="R65" s="15">
        <v>167633242</v>
      </c>
      <c r="S65" s="16">
        <v>3.2884885806307015E-3</v>
      </c>
      <c r="T65" s="17">
        <v>4.2529034903470994E-3</v>
      </c>
      <c r="U65" s="15">
        <v>0.43</v>
      </c>
      <c r="V65" s="15">
        <v>394776284.91000003</v>
      </c>
    </row>
    <row r="66" spans="1:22">
      <c r="A66" s="11">
        <v>194747</v>
      </c>
      <c r="B66" s="11">
        <v>71249</v>
      </c>
      <c r="C66" s="11" t="s">
        <v>12</v>
      </c>
      <c r="D66" s="15">
        <v>3.2650000000000001</v>
      </c>
      <c r="E66" s="60">
        <f t="shared" si="2"/>
        <v>0</v>
      </c>
      <c r="F66" s="55" t="b">
        <f t="shared" si="3"/>
        <v>0</v>
      </c>
      <c r="G66" s="15">
        <v>3.2650000000000001</v>
      </c>
      <c r="H66" s="15">
        <v>1811790.9</v>
      </c>
      <c r="I66" s="15">
        <v>1575352.71</v>
      </c>
      <c r="J66" s="15">
        <v>0</v>
      </c>
      <c r="K66" s="15">
        <v>1575352.71</v>
      </c>
      <c r="L66" s="11">
        <v>194747</v>
      </c>
      <c r="M66" s="11">
        <v>194747</v>
      </c>
      <c r="N66" s="11">
        <v>58</v>
      </c>
      <c r="O66" s="11" t="s">
        <v>13</v>
      </c>
      <c r="Q66" s="15">
        <v>86389352</v>
      </c>
      <c r="R66" s="15">
        <v>86389352</v>
      </c>
      <c r="S66" s="16">
        <v>3.0855853167573032E-3</v>
      </c>
      <c r="T66" s="17">
        <v>5.5851443358436118E-3</v>
      </c>
      <c r="U66" s="15">
        <v>0.56000000000000005</v>
      </c>
      <c r="V66" s="15">
        <v>282061235.18000001</v>
      </c>
    </row>
    <row r="67" spans="1:22">
      <c r="A67" s="11">
        <v>10081522</v>
      </c>
      <c r="B67" s="11">
        <v>71249</v>
      </c>
      <c r="C67" s="11" t="s">
        <v>12</v>
      </c>
      <c r="D67" s="15">
        <v>1.49</v>
      </c>
      <c r="E67" s="60">
        <f t="shared" si="2"/>
        <v>0</v>
      </c>
      <c r="F67" s="55" t="b">
        <f t="shared" si="3"/>
        <v>0</v>
      </c>
      <c r="G67" s="15">
        <v>1.49</v>
      </c>
      <c r="H67" s="15">
        <v>2364690.62</v>
      </c>
      <c r="I67" s="15">
        <v>871696.19</v>
      </c>
      <c r="J67" s="15">
        <v>0</v>
      </c>
      <c r="K67" s="15">
        <v>871696.19</v>
      </c>
      <c r="L67" s="11">
        <v>10081522</v>
      </c>
      <c r="M67" s="11">
        <v>10081522</v>
      </c>
      <c r="N67" s="11">
        <v>59</v>
      </c>
      <c r="O67" s="11" t="s">
        <v>13</v>
      </c>
      <c r="Q67" s="15">
        <v>127304417</v>
      </c>
      <c r="R67" s="15">
        <v>127304417</v>
      </c>
      <c r="S67" s="16">
        <v>1.7073592138850506E-3</v>
      </c>
      <c r="T67" s="17">
        <v>4.5955278990830305E-3</v>
      </c>
      <c r="U67" s="15">
        <v>0.46</v>
      </c>
      <c r="V67" s="15">
        <v>189683581.33000001</v>
      </c>
    </row>
    <row r="68" spans="1:22">
      <c r="A68" s="11">
        <v>53644849</v>
      </c>
      <c r="B68" s="11">
        <v>71249</v>
      </c>
      <c r="C68" s="11" t="s">
        <v>16</v>
      </c>
      <c r="D68" s="15">
        <v>1.45</v>
      </c>
      <c r="E68" s="60">
        <f t="shared" si="2"/>
        <v>0</v>
      </c>
      <c r="F68" s="55" t="b">
        <f t="shared" si="3"/>
        <v>0</v>
      </c>
      <c r="G68" s="15">
        <v>1.45</v>
      </c>
      <c r="H68" s="15">
        <v>349122.85</v>
      </c>
      <c r="I68" s="15">
        <v>218081.45</v>
      </c>
      <c r="J68" s="15">
        <v>0</v>
      </c>
      <c r="K68" s="15">
        <v>218081.45</v>
      </c>
      <c r="L68" s="11">
        <v>53644849</v>
      </c>
      <c r="M68" s="11">
        <v>53808788</v>
      </c>
      <c r="N68" s="11">
        <v>60</v>
      </c>
      <c r="O68" s="11" t="s">
        <v>13</v>
      </c>
      <c r="Q68" s="15">
        <v>296648311</v>
      </c>
      <c r="R68" s="15">
        <v>296648311</v>
      </c>
      <c r="S68" s="16">
        <v>4.2714810194927202E-4</v>
      </c>
      <c r="T68" s="17">
        <v>5.0700103261332912E-4</v>
      </c>
      <c r="U68" s="15">
        <v>0.05</v>
      </c>
      <c r="V68" s="15">
        <v>430140050.94999999</v>
      </c>
    </row>
    <row r="69" spans="1:22">
      <c r="B69" s="11">
        <v>71249</v>
      </c>
      <c r="D69" s="15">
        <v>0</v>
      </c>
      <c r="E69" s="60"/>
      <c r="F69" s="55" t="b">
        <f t="shared" si="3"/>
        <v>0</v>
      </c>
      <c r="G69" s="15">
        <v>0</v>
      </c>
      <c r="H69" s="15">
        <v>0</v>
      </c>
      <c r="I69" s="15">
        <v>0</v>
      </c>
      <c r="J69" s="15">
        <v>0</v>
      </c>
      <c r="K69" s="15">
        <v>0</v>
      </c>
      <c r="N69" s="11" t="e">
        <v>#NUM!</v>
      </c>
      <c r="O69" s="11" t="s">
        <v>13</v>
      </c>
      <c r="Q69" s="15">
        <v>0</v>
      </c>
      <c r="R69" s="15">
        <v>0</v>
      </c>
      <c r="S69" s="16">
        <v>0</v>
      </c>
      <c r="T69" s="17" t="s">
        <v>53</v>
      </c>
      <c r="U69" s="15" t="s">
        <v>53</v>
      </c>
      <c r="V69" s="15">
        <v>0</v>
      </c>
    </row>
    <row r="70" spans="1:22">
      <c r="A70" s="50" t="s">
        <v>81</v>
      </c>
      <c r="B70" s="11">
        <v>71249</v>
      </c>
      <c r="C70" s="58">
        <f>SUM(C12:C68)</f>
        <v>0</v>
      </c>
      <c r="D70" s="15">
        <v>0</v>
      </c>
      <c r="E70" s="57">
        <f>IF($C$70=0,0,C70/$C$70)</f>
        <v>0</v>
      </c>
      <c r="F70" s="55" t="b">
        <f t="shared" si="3"/>
        <v>0</v>
      </c>
      <c r="G70" s="15">
        <v>0</v>
      </c>
      <c r="H70" s="15">
        <v>0</v>
      </c>
      <c r="I70" s="15">
        <v>0</v>
      </c>
      <c r="J70" s="15">
        <v>0</v>
      </c>
      <c r="K70" s="15">
        <v>0</v>
      </c>
      <c r="N70" s="11" t="e">
        <v>#NUM!</v>
      </c>
      <c r="O70" s="11" t="s">
        <v>13</v>
      </c>
      <c r="Q70" s="15">
        <v>0</v>
      </c>
      <c r="R70" s="15">
        <v>0</v>
      </c>
      <c r="S70" s="16">
        <v>0</v>
      </c>
      <c r="T70" s="17" t="s">
        <v>53</v>
      </c>
      <c r="U70" s="15" t="s">
        <v>53</v>
      </c>
      <c r="V70" s="15">
        <v>0</v>
      </c>
    </row>
    <row r="71" spans="1:22">
      <c r="B71" s="11">
        <v>71249</v>
      </c>
      <c r="D71" s="15">
        <v>1112.3312000000001</v>
      </c>
      <c r="E71" s="56"/>
      <c r="F71" s="55" t="b">
        <f t="shared" si="3"/>
        <v>0</v>
      </c>
      <c r="G71" s="15">
        <v>1112.3312000000001</v>
      </c>
      <c r="H71" s="15">
        <v>0</v>
      </c>
      <c r="I71" s="15">
        <v>-1112331.2</v>
      </c>
      <c r="J71" s="15">
        <v>0</v>
      </c>
      <c r="K71" s="15">
        <v>-1112331.2</v>
      </c>
      <c r="N71" s="11" t="e">
        <v>#NUM!</v>
      </c>
      <c r="O71" s="11" t="s">
        <v>76</v>
      </c>
      <c r="Q71" s="15">
        <v>0</v>
      </c>
      <c r="R71" s="15">
        <v>0</v>
      </c>
      <c r="S71" s="16">
        <v>-2.1786821429285071E-3</v>
      </c>
      <c r="T71" s="17" t="s">
        <v>53</v>
      </c>
      <c r="U71" s="15" t="s">
        <v>53</v>
      </c>
      <c r="V71" s="15">
        <v>0</v>
      </c>
    </row>
    <row r="72" spans="1:22">
      <c r="C72" s="59" t="s">
        <v>82</v>
      </c>
      <c r="D72" s="54">
        <v>7.3556756137436174E-2</v>
      </c>
      <c r="E72" s="56"/>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0D583-99DE-480E-84EF-93D4C8FFCE0E}">
  <sheetPr codeName="wsTimeDeposits"/>
  <dimension ref="A1:F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12.7109375" style="12" customWidth="1"/>
    <col min="3" max="16384" width="9.140625" style="10"/>
  </cols>
  <sheetData>
    <row r="1" spans="1:6">
      <c r="A1" s="51" t="s">
        <v>80</v>
      </c>
    </row>
    <row r="3" spans="1:6">
      <c r="A3" s="90" t="s">
        <v>84</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85</v>
      </c>
      <c r="B8" s="99"/>
      <c r="C8" s="99"/>
      <c r="D8" s="99"/>
      <c r="E8" s="99"/>
    </row>
    <row r="10" spans="1:6">
      <c r="E10" s="65" t="s">
        <v>79</v>
      </c>
      <c r="F10" s="61" t="s">
        <v>83</v>
      </c>
    </row>
    <row r="12" spans="1:6">
      <c r="E12" s="66"/>
      <c r="F12" s="27" t="b">
        <f>IF(OR(C12="",C13=""),FALSE,C12&gt;C13)</f>
        <v>0</v>
      </c>
    </row>
    <row r="13" spans="1:6">
      <c r="A13" s="50"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honeticPr fontId="10"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DA335-8C87-4056-AEEF-46C529B74B62}">
  <sheetPr codeName="wsMoneyMarkets"/>
  <dimension ref="A1:F15"/>
  <sheetViews>
    <sheetView workbookViewId="0">
      <pane ySplit="10" topLeftCell="A11" activePane="bottomLeft" state="frozen"/>
      <selection pane="bottomLeft" activeCell="F14" sqref="F14"/>
    </sheetView>
  </sheetViews>
  <sheetFormatPr defaultRowHeight="12.75"/>
  <cols>
    <col min="1" max="1" width="12.7109375" style="11" customWidth="1"/>
    <col min="2" max="2" width="12.7109375" style="12" customWidth="1"/>
    <col min="3" max="16384" width="9.140625" style="10"/>
  </cols>
  <sheetData>
    <row r="1" spans="1:6">
      <c r="A1" s="51" t="s">
        <v>80</v>
      </c>
    </row>
    <row r="3" spans="1:6">
      <c r="A3" s="90" t="s">
        <v>84</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85</v>
      </c>
      <c r="B8" s="99"/>
      <c r="C8" s="99"/>
      <c r="D8" s="99"/>
      <c r="E8" s="99"/>
    </row>
    <row r="10" spans="1:6">
      <c r="E10" s="65" t="s">
        <v>79</v>
      </c>
      <c r="F10" s="61" t="s">
        <v>83</v>
      </c>
    </row>
    <row r="12" spans="1:6">
      <c r="E12" s="66"/>
      <c r="F12" s="27" t="b">
        <f>IF(OR(C12="",C13=""),FALSE,C12&gt;C13)</f>
        <v>0</v>
      </c>
    </row>
    <row r="13" spans="1:6">
      <c r="A13" s="50"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honeticPr fontId="1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F7F9B-4D77-46D7-8CF2-371DF6F13E3A}">
  <sheetPr codeName="wsIssuer"/>
  <dimension ref="A1:F15"/>
  <sheetViews>
    <sheetView workbookViewId="0">
      <pane ySplit="10" topLeftCell="A11" activePane="bottomLeft" state="frozen"/>
      <selection pane="bottomLeft" activeCell="F14" sqref="F14"/>
    </sheetView>
  </sheetViews>
  <sheetFormatPr defaultRowHeight="12.75"/>
  <cols>
    <col min="1" max="2" width="12.7109375" style="11" customWidth="1"/>
    <col min="3" max="16384" width="9.140625" style="10"/>
  </cols>
  <sheetData>
    <row r="1" spans="1:6">
      <c r="A1" s="51" t="s">
        <v>80</v>
      </c>
    </row>
    <row r="3" spans="1:6">
      <c r="A3" s="90" t="s">
        <v>84</v>
      </c>
      <c r="B3" s="91"/>
      <c r="C3" s="91"/>
      <c r="D3" s="91"/>
      <c r="E3" s="92"/>
    </row>
    <row r="4" spans="1:6">
      <c r="A4" s="93"/>
      <c r="B4" s="94"/>
      <c r="C4" s="94"/>
      <c r="D4" s="94"/>
      <c r="E4" s="95"/>
    </row>
    <row r="5" spans="1:6">
      <c r="A5" s="93"/>
      <c r="B5" s="94"/>
      <c r="C5" s="94"/>
      <c r="D5" s="94"/>
      <c r="E5" s="95"/>
    </row>
    <row r="6" spans="1:6">
      <c r="A6" s="96"/>
      <c r="B6" s="97"/>
      <c r="C6" s="97"/>
      <c r="D6" s="97"/>
      <c r="E6" s="98"/>
    </row>
    <row r="8" spans="1:6">
      <c r="A8" s="99" t="s">
        <v>85</v>
      </c>
      <c r="B8" s="99"/>
      <c r="C8" s="99"/>
      <c r="D8" s="99"/>
      <c r="E8" s="99"/>
    </row>
    <row r="10" spans="1:6">
      <c r="E10" s="65" t="s">
        <v>79</v>
      </c>
      <c r="F10" s="61" t="s">
        <v>83</v>
      </c>
    </row>
    <row r="12" spans="1:6">
      <c r="E12" s="66"/>
      <c r="F12" s="27" t="b">
        <f>IF(OR(C12="",C13=""),FALSE,C12&gt;C13)</f>
        <v>0</v>
      </c>
    </row>
    <row r="13" spans="1:6">
      <c r="A13" s="50" t="s">
        <v>81</v>
      </c>
      <c r="C13" s="62">
        <f>SUM(C12:C12)</f>
        <v>0</v>
      </c>
      <c r="E13" s="57">
        <f>IF($C$13=0,0,C13/$C$13)</f>
        <v>0</v>
      </c>
      <c r="F13" s="27" t="b">
        <f>IF(OR(C13="",C14=""),FALSE,C13&gt;C14)</f>
        <v>0</v>
      </c>
    </row>
    <row r="14" spans="1:6">
      <c r="E14" s="66"/>
      <c r="F14" s="27" t="b">
        <f>IF(OR(C14="",C15=""),FALSE,C14&gt;C15)</f>
        <v>0</v>
      </c>
    </row>
    <row r="15" spans="1:6">
      <c r="C15" s="63" t="s">
        <v>82</v>
      </c>
      <c r="D15" s="64">
        <v>7.3556756137436174E-2</v>
      </c>
      <c r="E15" s="66"/>
    </row>
  </sheetData>
  <mergeCells count="2">
    <mergeCell ref="A3:E6"/>
    <mergeCell ref="A8:E8"/>
  </mergeCells>
  <phoneticPr fontId="10"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E7016-24D5-4129-B9DA-1C31C40BAE3F}">
  <sheetPr codeName="wsSedol"/>
  <dimension ref="A1:F15"/>
  <sheetViews>
    <sheetView workbookViewId="0">
      <pane ySplit="10" topLeftCell="A11" activePane="bottomLeft" state="frozen"/>
      <selection pane="bottomLeft" activeCell="F14" sqref="F14"/>
    </sheetView>
  </sheetViews>
  <sheetFormatPr defaultRowHeight="12.75"/>
  <cols>
    <col min="1" max="1" width="12.7109375" style="12" customWidth="1"/>
    <col min="2" max="2" width="12.7109375" style="11" customWidth="1"/>
    <col min="3" max="3" width="12.7109375" style="15" customWidth="1"/>
    <col min="4" max="5" width="18.7109375" style="15" customWidth="1"/>
    <col min="6" max="6" width="10.7109375" style="11" customWidth="1"/>
    <col min="7" max="16384" width="9.140625" style="10"/>
  </cols>
  <sheetData>
    <row r="1" spans="1:6">
      <c r="A1" s="68" t="s">
        <v>80</v>
      </c>
    </row>
    <row r="3" spans="1:6">
      <c r="A3" s="100" t="s">
        <v>84</v>
      </c>
      <c r="B3" s="101"/>
      <c r="C3" s="101"/>
      <c r="D3" s="101"/>
      <c r="E3" s="102"/>
    </row>
    <row r="4" spans="1:6">
      <c r="A4" s="103"/>
      <c r="B4" s="104"/>
      <c r="C4" s="104"/>
      <c r="D4" s="104"/>
      <c r="E4" s="105"/>
    </row>
    <row r="5" spans="1:6">
      <c r="A5" s="103"/>
      <c r="B5" s="104"/>
      <c r="C5" s="104"/>
      <c r="D5" s="104"/>
      <c r="E5" s="105"/>
    </row>
    <row r="6" spans="1:6">
      <c r="A6" s="106"/>
      <c r="B6" s="107"/>
      <c r="C6" s="107"/>
      <c r="D6" s="107"/>
      <c r="E6" s="108"/>
    </row>
    <row r="8" spans="1:6">
      <c r="A8" s="109" t="s">
        <v>85</v>
      </c>
      <c r="B8" s="109"/>
      <c r="C8" s="109"/>
      <c r="D8" s="109"/>
      <c r="E8" s="109"/>
    </row>
    <row r="10" spans="1:6">
      <c r="E10" s="49" t="s">
        <v>79</v>
      </c>
      <c r="F10" s="49" t="s">
        <v>83</v>
      </c>
    </row>
    <row r="12" spans="1:6">
      <c r="E12" s="56"/>
      <c r="F12" s="69" t="b">
        <f>IF(OR(C12="",C13=""),FALSE,C12&gt;C13)</f>
        <v>0</v>
      </c>
    </row>
    <row r="13" spans="1:6">
      <c r="A13" s="67" t="s">
        <v>81</v>
      </c>
      <c r="C13" s="52">
        <f>SUM(C12:C12)</f>
        <v>0</v>
      </c>
      <c r="E13" s="57">
        <f>IF($C$13=0,0,C13/$C$13)</f>
        <v>0</v>
      </c>
      <c r="F13" s="69" t="b">
        <f>IF(OR(C13="",C14=""),FALSE,C13&gt;C14)</f>
        <v>0</v>
      </c>
    </row>
    <row r="14" spans="1:6">
      <c r="E14" s="56"/>
      <c r="F14" s="69" t="b">
        <f>IF(OR(C14="",C15=""),FALSE,C14&gt;C15)</f>
        <v>0</v>
      </c>
    </row>
    <row r="15" spans="1:6">
      <c r="C15" s="53" t="s">
        <v>82</v>
      </c>
      <c r="D15" s="54">
        <v>7.3556756137436174E-2</v>
      </c>
      <c r="E15" s="56"/>
    </row>
  </sheetData>
  <mergeCells count="2">
    <mergeCell ref="A3:E6"/>
    <mergeCell ref="A8:E8"/>
  </mergeCells>
  <phoneticPr fontId="1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IOControl</vt:lpstr>
      <vt:lpstr>JPM Ranking by Value</vt:lpstr>
      <vt:lpstr>APOLLO_LINKS</vt:lpstr>
      <vt:lpstr>'JPM Ranking by Value'!Print_Area</vt:lpstr>
      <vt:lpstr>'JPM Ranking by Value'!Print_Titles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Chase Manhattan Bank</dc:creator>
  <cp:lastModifiedBy>Dedhia, Jigar (AM, IND)</cp:lastModifiedBy>
  <cp:lastPrinted>2010-12-23T10:30:45Z</cp:lastPrinted>
  <dcterms:created xsi:type="dcterms:W3CDTF">2003-09-26T11:27:19Z</dcterms:created>
  <dcterms:modified xsi:type="dcterms:W3CDTF">2026-04-17T07:36:00Z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iddenData">
    <vt:lpwstr>Hidden Sheets: IOControl,APOLLO_LINKS,Fund,Hold(...)
</vt:lpwstr>
  </property>
  <property fmtid="{D5CDD505-2E9C-101B-9397-08002B2CF9AE}" pid="3" name="FormulaData">
    <vt:lpwstr>Formula Contents:
Sheet Name: Issuer: F12 (...)</vt:lpwstr>
  </property>
</Properties>
</file>